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1/4º Trimestre/Publicar/"/>
    </mc:Choice>
  </mc:AlternateContent>
  <xr:revisionPtr revIDLastSave="1" documentId="8_{9DEE3979-A444-4942-A18C-5C62FE9A2B9B}" xr6:coauthVersionLast="47" xr6:coauthVersionMax="47" xr10:uidLastSave="{18D2CDB2-52B1-4DDC-A53D-2BB1A46F37BA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0" i="8" l="1"/>
  <c r="AO31" i="8"/>
  <c r="AO32" i="8"/>
  <c r="AO24" i="8"/>
  <c r="AO20" i="8"/>
  <c r="AO17" i="8"/>
  <c r="AO14" i="8"/>
  <c r="AO33" i="7"/>
  <c r="AO29" i="7"/>
  <c r="AO23" i="7" l="1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D30" i="8" l="1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F16" i="7"/>
  <c r="AD16" i="7"/>
  <c r="P16" i="7"/>
  <c r="N16" i="7"/>
  <c r="N17" i="7" s="1"/>
  <c r="G16" i="7"/>
  <c r="G17" i="7" s="1"/>
  <c r="F16" i="7"/>
  <c r="F17" i="7" s="1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E14" i="7"/>
  <c r="AE16" i="7" s="1"/>
  <c r="AD14" i="7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O14" i="7"/>
  <c r="O16" i="7" s="1"/>
  <c r="N14" i="7"/>
  <c r="M14" i="7"/>
  <c r="L14" i="7"/>
  <c r="K14" i="7"/>
  <c r="J14" i="7"/>
  <c r="I14" i="7"/>
  <c r="H14" i="7"/>
  <c r="G14" i="7"/>
  <c r="F14" i="7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P20" i="8"/>
  <c r="AP31" i="8"/>
  <c r="AN14" i="7"/>
  <c r="AP14" i="7"/>
  <c r="AP25" i="7"/>
  <c r="AN37" i="6"/>
  <c r="AN36" i="6"/>
  <c r="AN35" i="6"/>
  <c r="AN34" i="6"/>
  <c r="AN33" i="6"/>
  <c r="AN32" i="6"/>
  <c r="AN31" i="6"/>
  <c r="AN30" i="6"/>
  <c r="AP30" i="6"/>
  <c r="AN34" i="5"/>
  <c r="AN33" i="5"/>
  <c r="AN32" i="5"/>
  <c r="AN31" i="5"/>
  <c r="AN30" i="5"/>
  <c r="AN29" i="5"/>
  <c r="AN28" i="5"/>
  <c r="I17" i="7" l="1"/>
  <c r="H16" i="7"/>
  <c r="H17" i="7" s="1"/>
  <c r="I16" i="7"/>
  <c r="J16" i="7"/>
  <c r="J17" i="7" s="1"/>
  <c r="V16" i="7"/>
  <c r="V17" i="7" s="1"/>
  <c r="AL16" i="7"/>
  <c r="AL17" i="7" s="1"/>
  <c r="P17" i="7"/>
  <c r="X17" i="7"/>
  <c r="AF17" i="7"/>
  <c r="C16" i="7"/>
  <c r="C17" i="7" s="1"/>
  <c r="K16" i="7"/>
  <c r="K17" i="7" s="1"/>
  <c r="X16" i="7"/>
  <c r="D16" i="7"/>
  <c r="D17" i="7" s="1"/>
  <c r="L16" i="7"/>
  <c r="L17" i="7" s="1"/>
  <c r="E16" i="7"/>
  <c r="E17" i="7" s="1"/>
  <c r="M16" i="7"/>
  <c r="M17" i="7" s="1"/>
  <c r="AP32" i="5"/>
  <c r="AP35" i="5"/>
  <c r="AP16" i="7"/>
  <c r="AP17" i="7" s="1"/>
  <c r="AP30" i="8"/>
  <c r="AP36" i="6"/>
  <c r="AP32" i="6"/>
  <c r="AP31" i="6"/>
  <c r="AP29" i="7"/>
  <c r="AP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P37" i="6"/>
  <c r="AP33" i="7"/>
  <c r="AP23" i="7"/>
  <c r="AP24" i="8"/>
  <c r="AP32" i="8"/>
  <c r="AP28" i="5"/>
  <c r="AP35" i="6"/>
  <c r="AP31" i="5"/>
  <c r="AP30" i="5"/>
  <c r="AP17" i="8"/>
  <c r="AP24" i="7"/>
  <c r="AP38" i="6"/>
  <c r="AP34" i="5"/>
  <c r="AP33" i="6"/>
  <c r="AP29" i="5"/>
  <c r="AP33" i="5"/>
  <c r="AP34" i="6"/>
  <c r="AN16" i="7"/>
  <c r="AN17" i="7" s="1"/>
  <c r="AP19" i="3" l="1"/>
  <c r="AP21" i="3"/>
  <c r="AP18" i="3"/>
  <c r="AP22" i="3" s="1"/>
  <c r="AP17" i="4"/>
  <c r="AP20" i="3"/>
  <c r="AP18" i="4"/>
  <c r="AP19" i="4"/>
  <c r="AP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P25" i="2" l="1"/>
  <c r="AP22" i="2"/>
  <c r="AP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<sst xmlns="http://schemas.openxmlformats.org/spreadsheetml/2006/main" count="414" uniqueCount="166">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</sst>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'Denuncias, Víctimas y Renuncias'!$Q$24:$AP$24</c:f>
              <c:numCache>
                <c:formatCode>0.0</c:formatCode>
                <c:ptCount val="26"/>
                <c:pt idx="0">
                  <c:v>0.12399950744982145</c:v>
                </c:pt>
                <c:pt idx="1">
                  <c:v>0.1203113488580672</c:v>
                </c:pt>
                <c:pt idx="2">
                  <c:v>0.11317393342709799</c:v>
                </c:pt>
                <c:pt idx="3">
                  <c:v>0.12981459330143541</c:v>
                </c:pt>
                <c:pt idx="4">
                  <c:v>0.11801363737983456</c:v>
                </c:pt>
                <c:pt idx="5">
                  <c:v>0.1177509655399539</c:v>
                </c:pt>
                <c:pt idx="6">
                  <c:v>0.10979009942658741</c:v>
                </c:pt>
                <c:pt idx="7">
                  <c:v>0.10560868057275925</c:v>
                </c:pt>
                <c:pt idx="8">
                  <c:v>0.10152843776025082</c:v>
                </c:pt>
                <c:pt idx="9">
                  <c:v>9.9528253512460266E-2</c:v>
                </c:pt>
                <c:pt idx="10">
                  <c:v>0.11184540960638663</c:v>
                </c:pt>
                <c:pt idx="11">
                  <c:v>0.11001193080135216</c:v>
                </c:pt>
                <c:pt idx="12">
                  <c:v>0.10936195294464365</c:v>
                </c:pt>
                <c:pt idx="13">
                  <c:v>0.10641985231325664</c:v>
                </c:pt>
                <c:pt idx="14">
                  <c:v>9.7317868793040954E-2</c:v>
                </c:pt>
                <c:pt idx="15">
                  <c:v>0.10716406350845488</c:v>
                </c:pt>
                <c:pt idx="16">
                  <c:v>0.10586743515850144</c:v>
                </c:pt>
                <c:pt idx="17">
                  <c:v>0.11241338640719446</c:v>
                </c:pt>
                <c:pt idx="18">
                  <c:v>0.10688754270620998</c:v>
                </c:pt>
                <c:pt idx="19">
                  <c:v>9.4775358406814225E-2</c:v>
                </c:pt>
                <c:pt idx="20">
                  <c:v>0.10837568954303471</c:v>
                </c:pt>
                <c:pt idx="21">
                  <c:v>9.8488001109723958E-2</c:v>
                </c:pt>
                <c:pt idx="22">
                  <c:v>0.10314410480349345</c:v>
                </c:pt>
                <c:pt idx="23">
                  <c:v>0.1053326030671181</c:v>
                </c:pt>
                <c:pt idx="24">
                  <c:v>9.2927218799908742E-2</c:v>
                </c:pt>
                <c:pt idx="25">
                  <c:v>9.445419959028388E-2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'Denuncias, Víctimas y Renuncias'!$Q$25:$AP$25</c:f>
              <c:numCache>
                <c:formatCode>0.0</c:formatCode>
                <c:ptCount val="26"/>
                <c:pt idx="0">
                  <c:v>0.15077650930782679</c:v>
                </c:pt>
                <c:pt idx="1">
                  <c:v>0.15573227302849568</c:v>
                </c:pt>
                <c:pt idx="2">
                  <c:v>0.1287235186579202</c:v>
                </c:pt>
                <c:pt idx="3">
                  <c:v>0.15031897926634769</c:v>
                </c:pt>
                <c:pt idx="4">
                  <c:v>0.14271375125467653</c:v>
                </c:pt>
                <c:pt idx="5">
                  <c:v>0.14305835010060361</c:v>
                </c:pt>
                <c:pt idx="6">
                  <c:v>0.13743329542472224</c:v>
                </c:pt>
                <c:pt idx="7">
                  <c:v>0.13388114209827356</c:v>
                </c:pt>
                <c:pt idx="8">
                  <c:v>0.12134884825457136</c:v>
                </c:pt>
                <c:pt idx="9">
                  <c:v>0.12793798966494416</c:v>
                </c:pt>
                <c:pt idx="10">
                  <c:v>0.12679715918932963</c:v>
                </c:pt>
                <c:pt idx="11">
                  <c:v>0.12034496275970208</c:v>
                </c:pt>
                <c:pt idx="12">
                  <c:v>0.1324407039020658</c:v>
                </c:pt>
                <c:pt idx="13">
                  <c:v>0.120552098292644</c:v>
                </c:pt>
                <c:pt idx="14">
                  <c:v>0.10476861639652338</c:v>
                </c:pt>
                <c:pt idx="15">
                  <c:v>0.12599501487496984</c:v>
                </c:pt>
                <c:pt idx="16">
                  <c:v>0.12891447830360905</c:v>
                </c:pt>
                <c:pt idx="17">
                  <c:v>0.11766473814711849</c:v>
                </c:pt>
                <c:pt idx="18">
                  <c:v>0.12125399430002591</c:v>
                </c:pt>
                <c:pt idx="19">
                  <c:v>0.1074463225216994</c:v>
                </c:pt>
                <c:pt idx="20">
                  <c:v>0.12303436225975539</c:v>
                </c:pt>
                <c:pt idx="21">
                  <c:v>0.11868261455525607</c:v>
                </c:pt>
                <c:pt idx="22">
                  <c:v>0.12710800143523501</c:v>
                </c:pt>
                <c:pt idx="23">
                  <c:v>0.12301886792452831</c:v>
                </c:pt>
                <c:pt idx="24">
                  <c:v>0.11946782514254684</c:v>
                </c:pt>
                <c:pt idx="25">
                  <c:v>0.1157448053848405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'Audiencias Provinciales'!$Q$14:$AP$14</c:f>
              <c:numCache>
                <c:formatCode>0.0%</c:formatCode>
                <c:ptCount val="26"/>
                <c:pt idx="0">
                  <c:v>0.8125</c:v>
                </c:pt>
                <c:pt idx="1">
                  <c:v>0.82352941176470584</c:v>
                </c:pt>
                <c:pt idx="2">
                  <c:v>0.84615384615384615</c:v>
                </c:pt>
                <c:pt idx="3">
                  <c:v>0.70422535211267601</c:v>
                </c:pt>
                <c:pt idx="4">
                  <c:v>0.93333333333333335</c:v>
                </c:pt>
                <c:pt idx="5">
                  <c:v>0.72131147540983609</c:v>
                </c:pt>
                <c:pt idx="6">
                  <c:v>0.76923076923076927</c:v>
                </c:pt>
                <c:pt idx="7">
                  <c:v>0.79365079365079361</c:v>
                </c:pt>
                <c:pt idx="8">
                  <c:v>0.68965517241379315</c:v>
                </c:pt>
                <c:pt idx="9">
                  <c:v>0.86</c:v>
                </c:pt>
                <c:pt idx="10">
                  <c:v>0.76923076923076927</c:v>
                </c:pt>
                <c:pt idx="11">
                  <c:v>0.80952380952380953</c:v>
                </c:pt>
                <c:pt idx="12">
                  <c:v>0.75757575757575757</c:v>
                </c:pt>
                <c:pt idx="13">
                  <c:v>0.78125</c:v>
                </c:pt>
                <c:pt idx="14">
                  <c:v>0.79220779220779225</c:v>
                </c:pt>
                <c:pt idx="15">
                  <c:v>0.82278481012658233</c:v>
                </c:pt>
                <c:pt idx="16">
                  <c:v>0.80487804878048785</c:v>
                </c:pt>
                <c:pt idx="17">
                  <c:v>0.71212121212121215</c:v>
                </c:pt>
                <c:pt idx="18">
                  <c:v>0.68</c:v>
                </c:pt>
                <c:pt idx="19">
                  <c:v>0.85185185185185186</c:v>
                </c:pt>
                <c:pt idx="20">
                  <c:v>0.76923076923076927</c:v>
                </c:pt>
                <c:pt idx="21">
                  <c:v>0.76829268292682928</c:v>
                </c:pt>
                <c:pt idx="22">
                  <c:v>0.68604651162790697</c:v>
                </c:pt>
                <c:pt idx="23">
                  <c:v>0.70192307692307687</c:v>
                </c:pt>
                <c:pt idx="24">
                  <c:v>0.69047619047619047</c:v>
                </c:pt>
                <c:pt idx="25">
                  <c:v>0.72289156626506024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'Audiencias Provinciales'!$Q$17:$AP$17</c:f>
              <c:numCache>
                <c:formatCode>0.0%</c:formatCode>
                <c:ptCount val="26"/>
                <c:pt idx="0">
                  <c:v>1</c:v>
                </c:pt>
                <c:pt idx="1">
                  <c:v>0.8</c:v>
                </c:pt>
                <c:pt idx="2">
                  <c:v>0.92307692307692313</c:v>
                </c:pt>
                <c:pt idx="3">
                  <c:v>0.76923076923076927</c:v>
                </c:pt>
                <c:pt idx="4">
                  <c:v>1</c:v>
                </c:pt>
                <c:pt idx="5">
                  <c:v>0.9285714285714286</c:v>
                </c:pt>
                <c:pt idx="6">
                  <c:v>0.76190476190476186</c:v>
                </c:pt>
                <c:pt idx="7">
                  <c:v>0.84210526315789469</c:v>
                </c:pt>
                <c:pt idx="8">
                  <c:v>0.66666666666666663</c:v>
                </c:pt>
                <c:pt idx="9">
                  <c:v>0.76190476190476186</c:v>
                </c:pt>
                <c:pt idx="10">
                  <c:v>0.89473684210526316</c:v>
                </c:pt>
                <c:pt idx="11">
                  <c:v>0.89473684210526316</c:v>
                </c:pt>
                <c:pt idx="12">
                  <c:v>0.81818181818181823</c:v>
                </c:pt>
                <c:pt idx="13">
                  <c:v>0.88888888888888884</c:v>
                </c:pt>
                <c:pt idx="14">
                  <c:v>0.875</c:v>
                </c:pt>
                <c:pt idx="15">
                  <c:v>1</c:v>
                </c:pt>
                <c:pt idx="16">
                  <c:v>0.76190476190476186</c:v>
                </c:pt>
                <c:pt idx="17">
                  <c:v>0.90909090909090906</c:v>
                </c:pt>
                <c:pt idx="18">
                  <c:v>0.7857142857142857</c:v>
                </c:pt>
                <c:pt idx="19">
                  <c:v>0.7142857142857143</c:v>
                </c:pt>
                <c:pt idx="20">
                  <c:v>0.8</c:v>
                </c:pt>
                <c:pt idx="21">
                  <c:v>0.95454545454545459</c:v>
                </c:pt>
                <c:pt idx="22">
                  <c:v>0.94444444444444442</c:v>
                </c:pt>
                <c:pt idx="23">
                  <c:v>0.8</c:v>
                </c:pt>
                <c:pt idx="24">
                  <c:v>0.76190476190476186</c:v>
                </c:pt>
                <c:pt idx="2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'Audiencias Provinciales'!$Q$20:$AP$20</c:f>
              <c:numCache>
                <c:formatCode>0.0%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0.92307692307692313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0.875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'Audiencias Provinciales'!$Q$24:$AP$24</c:f>
              <c:numCache>
                <c:formatCode>0.0%</c:formatCode>
                <c:ptCount val="26"/>
                <c:pt idx="0">
                  <c:v>0.8186770428015564</c:v>
                </c:pt>
                <c:pt idx="1">
                  <c:v>0.81305309734513276</c:v>
                </c:pt>
                <c:pt idx="2">
                  <c:v>0.81776504297994268</c:v>
                </c:pt>
                <c:pt idx="3">
                  <c:v>0.82272282076395686</c:v>
                </c:pt>
                <c:pt idx="4">
                  <c:v>0.84323922734026746</c:v>
                </c:pt>
                <c:pt idx="5">
                  <c:v>0.84107860011474467</c:v>
                </c:pt>
                <c:pt idx="6">
                  <c:v>0.83283433133732532</c:v>
                </c:pt>
                <c:pt idx="7">
                  <c:v>0.82714054927302105</c:v>
                </c:pt>
                <c:pt idx="8">
                  <c:v>0.83820224719101122</c:v>
                </c:pt>
                <c:pt idx="9">
                  <c:v>0.84631147540983609</c:v>
                </c:pt>
                <c:pt idx="10">
                  <c:v>0.84740429994756161</c:v>
                </c:pt>
                <c:pt idx="11">
                  <c:v>0.83634677793231338</c:v>
                </c:pt>
                <c:pt idx="12">
                  <c:v>0.84526558891454961</c:v>
                </c:pt>
                <c:pt idx="13">
                  <c:v>0.84253164556962024</c:v>
                </c:pt>
                <c:pt idx="14">
                  <c:v>0.83680387409200974</c:v>
                </c:pt>
                <c:pt idx="15">
                  <c:v>0.83711911357340718</c:v>
                </c:pt>
                <c:pt idx="16">
                  <c:v>0.84267782426778237</c:v>
                </c:pt>
                <c:pt idx="17">
                  <c:v>0.83588129496402874</c:v>
                </c:pt>
                <c:pt idx="18">
                  <c:v>0.84690553745928343</c:v>
                </c:pt>
                <c:pt idx="19">
                  <c:v>0.84197924980047889</c:v>
                </c:pt>
                <c:pt idx="20">
                  <c:v>0.84608030592734229</c:v>
                </c:pt>
                <c:pt idx="21">
                  <c:v>0.82730455075845977</c:v>
                </c:pt>
                <c:pt idx="22">
                  <c:v>0.83800952885124402</c:v>
                </c:pt>
                <c:pt idx="23">
                  <c:v>0.82352941176470584</c:v>
                </c:pt>
                <c:pt idx="24">
                  <c:v>0.82282793867120951</c:v>
                </c:pt>
                <c:pt idx="25">
                  <c:v>0.82316384180790958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Medidas'!$Q$13:$AP$13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'Órdenes y Medidas'!$Q$19:$AP$19</c:f>
              <c:numCache>
                <c:formatCode>0.0%</c:formatCode>
                <c:ptCount val="26"/>
                <c:pt idx="0">
                  <c:v>0.56796413287140823</c:v>
                </c:pt>
                <c:pt idx="1">
                  <c:v>0.6</c:v>
                </c:pt>
                <c:pt idx="2">
                  <c:v>0.63047054952286941</c:v>
                </c:pt>
                <c:pt idx="3">
                  <c:v>0.63659121727339107</c:v>
                </c:pt>
                <c:pt idx="4">
                  <c:v>0.64722743896411983</c:v>
                </c:pt>
                <c:pt idx="5">
                  <c:v>0.65331143951833603</c:v>
                </c:pt>
                <c:pt idx="6">
                  <c:v>0.67715284397839215</c:v>
                </c:pt>
                <c:pt idx="7">
                  <c:v>0.67840421381193916</c:v>
                </c:pt>
                <c:pt idx="8">
                  <c:v>0.68163682864450126</c:v>
                </c:pt>
                <c:pt idx="9">
                  <c:v>0.66788442377947521</c:v>
                </c:pt>
                <c:pt idx="10">
                  <c:v>0.68695079086115995</c:v>
                </c:pt>
                <c:pt idx="11">
                  <c:v>0.67777104784978803</c:v>
                </c:pt>
                <c:pt idx="12">
                  <c:v>0.67914594910792625</c:v>
                </c:pt>
                <c:pt idx="13">
                  <c:v>0.72247451811484509</c:v>
                </c:pt>
                <c:pt idx="14">
                  <c:v>0.67103882476390342</c:v>
                </c:pt>
                <c:pt idx="15">
                  <c:v>0.70434613135840962</c:v>
                </c:pt>
                <c:pt idx="16">
                  <c:v>0.72550806525107081</c:v>
                </c:pt>
                <c:pt idx="17">
                  <c:v>0.71300853842290302</c:v>
                </c:pt>
                <c:pt idx="18">
                  <c:v>0.70748821401162154</c:v>
                </c:pt>
                <c:pt idx="19">
                  <c:v>0.70772214813916834</c:v>
                </c:pt>
                <c:pt idx="20">
                  <c:v>0.71103548857559551</c:v>
                </c:pt>
                <c:pt idx="21">
                  <c:v>0.69287020109689212</c:v>
                </c:pt>
                <c:pt idx="22">
                  <c:v>0.68441717791411039</c:v>
                </c:pt>
                <c:pt idx="23">
                  <c:v>0.70643939393939392</c:v>
                </c:pt>
                <c:pt idx="24">
                  <c:v>0.71210447011551981</c:v>
                </c:pt>
                <c:pt idx="25">
                  <c:v>0.7117397160915967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Medidas'!$Q$13:$AP$13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'Órdenes y Medidas'!$Q$14:$AP$14</c:f>
              <c:numCache>
                <c:formatCode>#,##0</c:formatCode>
                <c:ptCount val="26"/>
                <c:pt idx="0">
                  <c:v>9814</c:v>
                </c:pt>
                <c:pt idx="1">
                  <c:v>8830</c:v>
                </c:pt>
                <c:pt idx="2">
                  <c:v>9117</c:v>
                </c:pt>
                <c:pt idx="3">
                  <c:v>9587</c:v>
                </c:pt>
                <c:pt idx="4">
                  <c:v>10117</c:v>
                </c:pt>
                <c:pt idx="5">
                  <c:v>9135</c:v>
                </c:pt>
                <c:pt idx="6">
                  <c:v>9441</c:v>
                </c:pt>
                <c:pt idx="7">
                  <c:v>10252</c:v>
                </c:pt>
                <c:pt idx="8">
                  <c:v>9775</c:v>
                </c:pt>
                <c:pt idx="9">
                  <c:v>9033</c:v>
                </c:pt>
                <c:pt idx="10">
                  <c:v>9104</c:v>
                </c:pt>
                <c:pt idx="11">
                  <c:v>9906</c:v>
                </c:pt>
                <c:pt idx="12">
                  <c:v>10257</c:v>
                </c:pt>
                <c:pt idx="13">
                  <c:v>9909</c:v>
                </c:pt>
                <c:pt idx="14">
                  <c:v>9530</c:v>
                </c:pt>
                <c:pt idx="15">
                  <c:v>10262</c:v>
                </c:pt>
                <c:pt idx="16">
                  <c:v>10973</c:v>
                </c:pt>
                <c:pt idx="17">
                  <c:v>9955</c:v>
                </c:pt>
                <c:pt idx="18">
                  <c:v>9121</c:v>
                </c:pt>
                <c:pt idx="19">
                  <c:v>8249</c:v>
                </c:pt>
                <c:pt idx="20">
                  <c:v>10285</c:v>
                </c:pt>
                <c:pt idx="21">
                  <c:v>8205</c:v>
                </c:pt>
                <c:pt idx="22">
                  <c:v>8150</c:v>
                </c:pt>
                <c:pt idx="23">
                  <c:v>9504</c:v>
                </c:pt>
                <c:pt idx="24">
                  <c:v>9955</c:v>
                </c:pt>
                <c:pt idx="25">
                  <c:v>9651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Enjuiciados!$Q$18:$AP$18</c:f>
              <c:numCache>
                <c:formatCode>0.0%</c:formatCode>
                <c:ptCount val="26"/>
                <c:pt idx="0">
                  <c:v>0.77458174346932784</c:v>
                </c:pt>
                <c:pt idx="1">
                  <c:v>0.74314417594352433</c:v>
                </c:pt>
                <c:pt idx="2">
                  <c:v>0.7747222222222222</c:v>
                </c:pt>
                <c:pt idx="3">
                  <c:v>0.79123120061177665</c:v>
                </c:pt>
                <c:pt idx="4">
                  <c:v>0.8421472229604039</c:v>
                </c:pt>
                <c:pt idx="5">
                  <c:v>0.78710222472542946</c:v>
                </c:pt>
                <c:pt idx="6">
                  <c:v>0.8060298826040555</c:v>
                </c:pt>
                <c:pt idx="7">
                  <c:v>0.81177654755913442</c:v>
                </c:pt>
                <c:pt idx="8">
                  <c:v>0.84362251835735658</c:v>
                </c:pt>
                <c:pt idx="9">
                  <c:v>0.80856907443010162</c:v>
                </c:pt>
                <c:pt idx="10">
                  <c:v>0.81902792140641156</c:v>
                </c:pt>
                <c:pt idx="11">
                  <c:v>0.83388033324917954</c:v>
                </c:pt>
                <c:pt idx="12">
                  <c:v>0.87564901349948077</c:v>
                </c:pt>
                <c:pt idx="13">
                  <c:v>0.83614519427402867</c:v>
                </c:pt>
                <c:pt idx="14">
                  <c:v>0.84223366766061258</c:v>
                </c:pt>
                <c:pt idx="15">
                  <c:v>0.85323446688826388</c:v>
                </c:pt>
                <c:pt idx="16">
                  <c:v>0.89463647199046481</c:v>
                </c:pt>
                <c:pt idx="17">
                  <c:v>0.84670100564140294</c:v>
                </c:pt>
                <c:pt idx="18">
                  <c:v>0.84885407600812302</c:v>
                </c:pt>
                <c:pt idx="19">
                  <c:v>0.90182954038375729</c:v>
                </c:pt>
                <c:pt idx="20">
                  <c:v>0.88574195110142817</c:v>
                </c:pt>
                <c:pt idx="21">
                  <c:v>0.8406919700490576</c:v>
                </c:pt>
                <c:pt idx="22">
                  <c:v>0.8535598705501618</c:v>
                </c:pt>
                <c:pt idx="23">
                  <c:v>0.87789763598806514</c:v>
                </c:pt>
                <c:pt idx="24">
                  <c:v>0.89848197343453506</c:v>
                </c:pt>
                <c:pt idx="25">
                  <c:v>0.86761565836298937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Enjuiciados!$Q$19:$AP$19</c:f>
              <c:numCache>
                <c:formatCode>0.0%</c:formatCode>
                <c:ptCount val="26"/>
                <c:pt idx="0">
                  <c:v>0.88859878154917316</c:v>
                </c:pt>
                <c:pt idx="1">
                  <c:v>0.84739336492890993</c:v>
                </c:pt>
                <c:pt idx="2">
                  <c:v>0.84593023255813948</c:v>
                </c:pt>
                <c:pt idx="3">
                  <c:v>0.88412017167381973</c:v>
                </c:pt>
                <c:pt idx="4">
                  <c:v>0.90783034257748774</c:v>
                </c:pt>
                <c:pt idx="5">
                  <c:v>0.88475177304964536</c:v>
                </c:pt>
                <c:pt idx="6">
                  <c:v>0.88669527896995703</c:v>
                </c:pt>
                <c:pt idx="7">
                  <c:v>0.89885931558935361</c:v>
                </c:pt>
                <c:pt idx="8">
                  <c:v>0.92034700315457418</c:v>
                </c:pt>
                <c:pt idx="9">
                  <c:v>0.88059701492537312</c:v>
                </c:pt>
                <c:pt idx="10">
                  <c:v>0.90197568389057747</c:v>
                </c:pt>
                <c:pt idx="11">
                  <c:v>0.89650249821556027</c:v>
                </c:pt>
                <c:pt idx="12">
                  <c:v>0.9306397306397306</c:v>
                </c:pt>
                <c:pt idx="13">
                  <c:v>0.90295358649789026</c:v>
                </c:pt>
                <c:pt idx="14">
                  <c:v>0.91034985422740522</c:v>
                </c:pt>
                <c:pt idx="15">
                  <c:v>0.90456989247311825</c:v>
                </c:pt>
                <c:pt idx="16">
                  <c:v>0.95205047318611991</c:v>
                </c:pt>
                <c:pt idx="17">
                  <c:v>0.91791577444682371</c:v>
                </c:pt>
                <c:pt idx="18">
                  <c:v>0.91666666666666663</c:v>
                </c:pt>
                <c:pt idx="19">
                  <c:v>0.95118733509234832</c:v>
                </c:pt>
                <c:pt idx="20">
                  <c:v>0.93706733794839525</c:v>
                </c:pt>
                <c:pt idx="21">
                  <c:v>0.89153254023792861</c:v>
                </c:pt>
                <c:pt idx="22">
                  <c:v>0.90059642147117291</c:v>
                </c:pt>
                <c:pt idx="23">
                  <c:v>0.928698752228164</c:v>
                </c:pt>
                <c:pt idx="24">
                  <c:v>0.95378619153674837</c:v>
                </c:pt>
                <c:pt idx="25">
                  <c:v>0.93031358885017423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Penales'!$Q$28:$AP$28</c:f>
              <c:numCache>
                <c:formatCode>#,##0</c:formatCode>
                <c:ptCount val="26"/>
                <c:pt idx="0">
                  <c:v>216</c:v>
                </c:pt>
                <c:pt idx="1">
                  <c:v>295</c:v>
                </c:pt>
                <c:pt idx="2">
                  <c:v>351</c:v>
                </c:pt>
                <c:pt idx="3">
                  <c:v>306</c:v>
                </c:pt>
                <c:pt idx="4">
                  <c:v>295</c:v>
                </c:pt>
                <c:pt idx="5">
                  <c:v>280</c:v>
                </c:pt>
                <c:pt idx="6">
                  <c:v>385</c:v>
                </c:pt>
                <c:pt idx="7">
                  <c:v>389</c:v>
                </c:pt>
                <c:pt idx="8">
                  <c:v>360</c:v>
                </c:pt>
                <c:pt idx="9">
                  <c:v>432</c:v>
                </c:pt>
                <c:pt idx="10">
                  <c:v>350</c:v>
                </c:pt>
                <c:pt idx="11">
                  <c:v>352</c:v>
                </c:pt>
                <c:pt idx="12">
                  <c:v>354</c:v>
                </c:pt>
                <c:pt idx="13">
                  <c:v>364</c:v>
                </c:pt>
                <c:pt idx="14">
                  <c:v>334</c:v>
                </c:pt>
                <c:pt idx="15">
                  <c:v>406</c:v>
                </c:pt>
                <c:pt idx="16">
                  <c:v>401</c:v>
                </c:pt>
                <c:pt idx="17">
                  <c:v>437</c:v>
                </c:pt>
                <c:pt idx="18">
                  <c:v>387</c:v>
                </c:pt>
                <c:pt idx="19">
                  <c:v>325</c:v>
                </c:pt>
                <c:pt idx="20">
                  <c:v>437</c:v>
                </c:pt>
                <c:pt idx="21">
                  <c:v>395</c:v>
                </c:pt>
                <c:pt idx="22">
                  <c:v>336</c:v>
                </c:pt>
                <c:pt idx="23">
                  <c:v>326</c:v>
                </c:pt>
                <c:pt idx="24">
                  <c:v>279</c:v>
                </c:pt>
                <c:pt idx="25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Penales'!$Q$29:$AP$29</c:f>
              <c:numCache>
                <c:formatCode>#,##0</c:formatCode>
                <c:ptCount val="26"/>
                <c:pt idx="0">
                  <c:v>937</c:v>
                </c:pt>
                <c:pt idx="1">
                  <c:v>846</c:v>
                </c:pt>
                <c:pt idx="2">
                  <c:v>803</c:v>
                </c:pt>
                <c:pt idx="3">
                  <c:v>846</c:v>
                </c:pt>
                <c:pt idx="4">
                  <c:v>898</c:v>
                </c:pt>
                <c:pt idx="5">
                  <c:v>757</c:v>
                </c:pt>
                <c:pt idx="6">
                  <c:v>763</c:v>
                </c:pt>
                <c:pt idx="7">
                  <c:v>1020</c:v>
                </c:pt>
                <c:pt idx="8">
                  <c:v>817</c:v>
                </c:pt>
                <c:pt idx="9">
                  <c:v>747</c:v>
                </c:pt>
                <c:pt idx="10">
                  <c:v>950</c:v>
                </c:pt>
                <c:pt idx="11">
                  <c:v>872</c:v>
                </c:pt>
                <c:pt idx="12">
                  <c:v>906</c:v>
                </c:pt>
                <c:pt idx="13">
                  <c:v>894</c:v>
                </c:pt>
                <c:pt idx="14">
                  <c:v>727</c:v>
                </c:pt>
                <c:pt idx="15">
                  <c:v>1055</c:v>
                </c:pt>
                <c:pt idx="16">
                  <c:v>1035</c:v>
                </c:pt>
                <c:pt idx="17">
                  <c:v>876</c:v>
                </c:pt>
                <c:pt idx="18">
                  <c:v>713</c:v>
                </c:pt>
                <c:pt idx="19">
                  <c:v>755</c:v>
                </c:pt>
                <c:pt idx="20">
                  <c:v>852</c:v>
                </c:pt>
                <c:pt idx="21">
                  <c:v>744</c:v>
                </c:pt>
                <c:pt idx="22">
                  <c:v>755</c:v>
                </c:pt>
                <c:pt idx="23">
                  <c:v>788</c:v>
                </c:pt>
                <c:pt idx="24">
                  <c:v>645</c:v>
                </c:pt>
                <c:pt idx="25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Penales'!$Q$30:$AP$30</c:f>
              <c:numCache>
                <c:formatCode>#,##0</c:formatCode>
                <c:ptCount val="26"/>
                <c:pt idx="0">
                  <c:v>5800</c:v>
                </c:pt>
                <c:pt idx="1">
                  <c:v>5420</c:v>
                </c:pt>
                <c:pt idx="2">
                  <c:v>5416</c:v>
                </c:pt>
                <c:pt idx="3">
                  <c:v>6022</c:v>
                </c:pt>
                <c:pt idx="4">
                  <c:v>6241</c:v>
                </c:pt>
                <c:pt idx="5">
                  <c:v>5807</c:v>
                </c:pt>
                <c:pt idx="6">
                  <c:v>5769</c:v>
                </c:pt>
                <c:pt idx="7">
                  <c:v>6337</c:v>
                </c:pt>
                <c:pt idx="8">
                  <c:v>6122</c:v>
                </c:pt>
                <c:pt idx="9">
                  <c:v>5646</c:v>
                </c:pt>
                <c:pt idx="10">
                  <c:v>5758</c:v>
                </c:pt>
                <c:pt idx="11">
                  <c:v>6194</c:v>
                </c:pt>
                <c:pt idx="12">
                  <c:v>6638</c:v>
                </c:pt>
                <c:pt idx="13">
                  <c:v>6685</c:v>
                </c:pt>
                <c:pt idx="14">
                  <c:v>5704</c:v>
                </c:pt>
                <c:pt idx="15">
                  <c:v>6694</c:v>
                </c:pt>
                <c:pt idx="16">
                  <c:v>7130</c:v>
                </c:pt>
                <c:pt idx="17">
                  <c:v>6426</c:v>
                </c:pt>
                <c:pt idx="18">
                  <c:v>5904</c:v>
                </c:pt>
                <c:pt idx="19">
                  <c:v>5603</c:v>
                </c:pt>
                <c:pt idx="20">
                  <c:v>6890</c:v>
                </c:pt>
                <c:pt idx="21">
                  <c:v>5474</c:v>
                </c:pt>
                <c:pt idx="22">
                  <c:v>5558</c:v>
                </c:pt>
                <c:pt idx="23">
                  <c:v>5945</c:v>
                </c:pt>
                <c:pt idx="24">
                  <c:v>6283</c:v>
                </c:pt>
                <c:pt idx="25">
                  <c:v>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Penales'!$Q$31:$AP$31</c:f>
              <c:numCache>
                <c:formatCode>#,##0</c:formatCode>
                <c:ptCount val="26"/>
                <c:pt idx="0">
                  <c:v>5766</c:v>
                </c:pt>
                <c:pt idx="1">
                  <c:v>5437</c:v>
                </c:pt>
                <c:pt idx="2">
                  <c:v>5420</c:v>
                </c:pt>
                <c:pt idx="3">
                  <c:v>5873</c:v>
                </c:pt>
                <c:pt idx="4">
                  <c:v>5985</c:v>
                </c:pt>
                <c:pt idx="5">
                  <c:v>5686</c:v>
                </c:pt>
                <c:pt idx="6">
                  <c:v>5625</c:v>
                </c:pt>
                <c:pt idx="7">
                  <c:v>6036</c:v>
                </c:pt>
                <c:pt idx="8">
                  <c:v>5765</c:v>
                </c:pt>
                <c:pt idx="9">
                  <c:v>5399</c:v>
                </c:pt>
                <c:pt idx="10">
                  <c:v>5513</c:v>
                </c:pt>
                <c:pt idx="11">
                  <c:v>6206</c:v>
                </c:pt>
                <c:pt idx="12">
                  <c:v>6430</c:v>
                </c:pt>
                <c:pt idx="13">
                  <c:v>6685</c:v>
                </c:pt>
                <c:pt idx="14">
                  <c:v>6003</c:v>
                </c:pt>
                <c:pt idx="15">
                  <c:v>6504</c:v>
                </c:pt>
                <c:pt idx="16">
                  <c:v>6902</c:v>
                </c:pt>
                <c:pt idx="17">
                  <c:v>6409</c:v>
                </c:pt>
                <c:pt idx="18">
                  <c:v>5586</c:v>
                </c:pt>
                <c:pt idx="19">
                  <c:v>5367</c:v>
                </c:pt>
                <c:pt idx="20">
                  <c:v>6487</c:v>
                </c:pt>
                <c:pt idx="21">
                  <c:v>5429</c:v>
                </c:pt>
                <c:pt idx="22">
                  <c:v>4967</c:v>
                </c:pt>
                <c:pt idx="23">
                  <c:v>5586</c:v>
                </c:pt>
                <c:pt idx="24">
                  <c:v>6015</c:v>
                </c:pt>
                <c:pt idx="25">
                  <c:v>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Penales'!$Q$32:$AP$32</c:f>
              <c:numCache>
                <c:formatCode>#,##0</c:formatCode>
                <c:ptCount val="26"/>
                <c:pt idx="0">
                  <c:v>739</c:v>
                </c:pt>
                <c:pt idx="1">
                  <c:v>727</c:v>
                </c:pt>
                <c:pt idx="2">
                  <c:v>1072</c:v>
                </c:pt>
                <c:pt idx="3">
                  <c:v>852</c:v>
                </c:pt>
                <c:pt idx="4">
                  <c:v>762</c:v>
                </c:pt>
                <c:pt idx="5">
                  <c:v>560</c:v>
                </c:pt>
                <c:pt idx="6">
                  <c:v>720</c:v>
                </c:pt>
                <c:pt idx="7">
                  <c:v>695</c:v>
                </c:pt>
                <c:pt idx="8">
                  <c:v>770</c:v>
                </c:pt>
                <c:pt idx="9">
                  <c:v>610</c:v>
                </c:pt>
                <c:pt idx="10">
                  <c:v>585</c:v>
                </c:pt>
                <c:pt idx="11">
                  <c:v>877</c:v>
                </c:pt>
                <c:pt idx="12">
                  <c:v>743</c:v>
                </c:pt>
                <c:pt idx="13">
                  <c:v>670</c:v>
                </c:pt>
                <c:pt idx="14">
                  <c:v>573</c:v>
                </c:pt>
                <c:pt idx="15">
                  <c:v>827</c:v>
                </c:pt>
                <c:pt idx="16">
                  <c:v>880</c:v>
                </c:pt>
                <c:pt idx="17">
                  <c:v>640</c:v>
                </c:pt>
                <c:pt idx="18">
                  <c:v>692</c:v>
                </c:pt>
                <c:pt idx="19">
                  <c:v>488</c:v>
                </c:pt>
                <c:pt idx="20">
                  <c:v>545</c:v>
                </c:pt>
                <c:pt idx="21">
                  <c:v>606</c:v>
                </c:pt>
                <c:pt idx="22">
                  <c:v>536</c:v>
                </c:pt>
                <c:pt idx="23">
                  <c:v>497</c:v>
                </c:pt>
                <c:pt idx="24">
                  <c:v>538</c:v>
                </c:pt>
                <c:pt idx="25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Penales'!$Q$33:$AP$33</c:f>
              <c:numCache>
                <c:formatCode>#,##0</c:formatCode>
                <c:ptCount val="26"/>
                <c:pt idx="0">
                  <c:v>929</c:v>
                </c:pt>
                <c:pt idx="1">
                  <c:v>988</c:v>
                </c:pt>
                <c:pt idx="2">
                  <c:v>908</c:v>
                </c:pt>
                <c:pt idx="3">
                  <c:v>975</c:v>
                </c:pt>
                <c:pt idx="4">
                  <c:v>1166</c:v>
                </c:pt>
                <c:pt idx="5">
                  <c:v>1010</c:v>
                </c:pt>
                <c:pt idx="6">
                  <c:v>1097</c:v>
                </c:pt>
                <c:pt idx="7">
                  <c:v>1103</c:v>
                </c:pt>
                <c:pt idx="8">
                  <c:v>963</c:v>
                </c:pt>
                <c:pt idx="9">
                  <c:v>1069</c:v>
                </c:pt>
                <c:pt idx="10">
                  <c:v>1196</c:v>
                </c:pt>
                <c:pt idx="11">
                  <c:v>1133</c:v>
                </c:pt>
                <c:pt idx="12">
                  <c:v>1263</c:v>
                </c:pt>
                <c:pt idx="13">
                  <c:v>1349</c:v>
                </c:pt>
                <c:pt idx="14">
                  <c:v>1243</c:v>
                </c:pt>
                <c:pt idx="15">
                  <c:v>1543</c:v>
                </c:pt>
                <c:pt idx="16">
                  <c:v>1624</c:v>
                </c:pt>
                <c:pt idx="17">
                  <c:v>1450</c:v>
                </c:pt>
                <c:pt idx="18">
                  <c:v>1228</c:v>
                </c:pt>
                <c:pt idx="19">
                  <c:v>1099</c:v>
                </c:pt>
                <c:pt idx="20">
                  <c:v>1652</c:v>
                </c:pt>
                <c:pt idx="21">
                  <c:v>1122</c:v>
                </c:pt>
                <c:pt idx="22">
                  <c:v>1211</c:v>
                </c:pt>
                <c:pt idx="23">
                  <c:v>1215</c:v>
                </c:pt>
                <c:pt idx="24">
                  <c:v>1226</c:v>
                </c:pt>
                <c:pt idx="25">
                  <c:v>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Civiles'!$Q$30:$AP$30</c:f>
              <c:numCache>
                <c:formatCode>#,##0</c:formatCode>
                <c:ptCount val="26"/>
                <c:pt idx="0">
                  <c:v>1198</c:v>
                </c:pt>
                <c:pt idx="1">
                  <c:v>1156</c:v>
                </c:pt>
                <c:pt idx="2">
                  <c:v>1266</c:v>
                </c:pt>
                <c:pt idx="3">
                  <c:v>1175</c:v>
                </c:pt>
                <c:pt idx="4">
                  <c:v>1136</c:v>
                </c:pt>
                <c:pt idx="5">
                  <c:v>1112</c:v>
                </c:pt>
                <c:pt idx="6">
                  <c:v>1058</c:v>
                </c:pt>
                <c:pt idx="7">
                  <c:v>1204</c:v>
                </c:pt>
                <c:pt idx="8">
                  <c:v>1120</c:v>
                </c:pt>
                <c:pt idx="9">
                  <c:v>1000</c:v>
                </c:pt>
                <c:pt idx="10">
                  <c:v>1137</c:v>
                </c:pt>
                <c:pt idx="11">
                  <c:v>1239</c:v>
                </c:pt>
                <c:pt idx="12">
                  <c:v>1277</c:v>
                </c:pt>
                <c:pt idx="13">
                  <c:v>1290</c:v>
                </c:pt>
                <c:pt idx="14">
                  <c:v>1139</c:v>
                </c:pt>
                <c:pt idx="15">
                  <c:v>1268</c:v>
                </c:pt>
                <c:pt idx="16">
                  <c:v>1398</c:v>
                </c:pt>
                <c:pt idx="17">
                  <c:v>1266</c:v>
                </c:pt>
                <c:pt idx="18">
                  <c:v>1089</c:v>
                </c:pt>
                <c:pt idx="19">
                  <c:v>1107</c:v>
                </c:pt>
                <c:pt idx="20">
                  <c:v>1265</c:v>
                </c:pt>
                <c:pt idx="21">
                  <c:v>961</c:v>
                </c:pt>
                <c:pt idx="22">
                  <c:v>1080</c:v>
                </c:pt>
                <c:pt idx="23">
                  <c:v>1169</c:v>
                </c:pt>
                <c:pt idx="24">
                  <c:v>1307</c:v>
                </c:pt>
                <c:pt idx="25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Civiles'!$Q$31:$AP$31</c:f>
              <c:numCache>
                <c:formatCode>#,##0</c:formatCode>
                <c:ptCount val="26"/>
                <c:pt idx="0">
                  <c:v>3</c:v>
                </c:pt>
                <c:pt idx="1">
                  <c:v>33</c:v>
                </c:pt>
                <c:pt idx="2">
                  <c:v>18</c:v>
                </c:pt>
                <c:pt idx="3">
                  <c:v>10</c:v>
                </c:pt>
                <c:pt idx="4">
                  <c:v>24</c:v>
                </c:pt>
                <c:pt idx="5">
                  <c:v>7</c:v>
                </c:pt>
                <c:pt idx="6">
                  <c:v>34</c:v>
                </c:pt>
                <c:pt idx="7">
                  <c:v>26</c:v>
                </c:pt>
                <c:pt idx="8">
                  <c:v>11</c:v>
                </c:pt>
                <c:pt idx="9">
                  <c:v>1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23</c:v>
                </c:pt>
                <c:pt idx="16">
                  <c:v>23</c:v>
                </c:pt>
                <c:pt idx="17">
                  <c:v>19</c:v>
                </c:pt>
                <c:pt idx="18">
                  <c:v>21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28</c:v>
                </c:pt>
                <c:pt idx="23">
                  <c:v>6</c:v>
                </c:pt>
                <c:pt idx="24">
                  <c:v>11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Civiles'!$Q$32:$AP$32</c:f>
              <c:numCache>
                <c:formatCode>#,##0</c:formatCode>
                <c:ptCount val="26"/>
                <c:pt idx="0">
                  <c:v>181</c:v>
                </c:pt>
                <c:pt idx="1">
                  <c:v>257</c:v>
                </c:pt>
                <c:pt idx="2">
                  <c:v>270</c:v>
                </c:pt>
                <c:pt idx="3">
                  <c:v>276</c:v>
                </c:pt>
                <c:pt idx="4">
                  <c:v>235</c:v>
                </c:pt>
                <c:pt idx="5">
                  <c:v>254</c:v>
                </c:pt>
                <c:pt idx="6">
                  <c:v>190</c:v>
                </c:pt>
                <c:pt idx="7">
                  <c:v>261</c:v>
                </c:pt>
                <c:pt idx="8">
                  <c:v>160</c:v>
                </c:pt>
                <c:pt idx="9">
                  <c:v>182</c:v>
                </c:pt>
                <c:pt idx="10">
                  <c:v>206</c:v>
                </c:pt>
                <c:pt idx="11">
                  <c:v>207</c:v>
                </c:pt>
                <c:pt idx="12">
                  <c:v>205</c:v>
                </c:pt>
                <c:pt idx="13">
                  <c:v>217</c:v>
                </c:pt>
                <c:pt idx="14">
                  <c:v>250</c:v>
                </c:pt>
                <c:pt idx="15">
                  <c:v>207</c:v>
                </c:pt>
                <c:pt idx="16">
                  <c:v>240</c:v>
                </c:pt>
                <c:pt idx="17">
                  <c:v>251</c:v>
                </c:pt>
                <c:pt idx="18">
                  <c:v>239</c:v>
                </c:pt>
                <c:pt idx="19">
                  <c:v>222</c:v>
                </c:pt>
                <c:pt idx="20">
                  <c:v>223</c:v>
                </c:pt>
                <c:pt idx="21">
                  <c:v>163</c:v>
                </c:pt>
                <c:pt idx="22">
                  <c:v>225</c:v>
                </c:pt>
                <c:pt idx="23">
                  <c:v>278</c:v>
                </c:pt>
                <c:pt idx="24">
                  <c:v>669</c:v>
                </c:pt>
                <c:pt idx="25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Civiles'!$Q$33:$AP$33</c:f>
              <c:numCache>
                <c:formatCode>#,##0</c:formatCode>
                <c:ptCount val="26"/>
                <c:pt idx="0">
                  <c:v>36</c:v>
                </c:pt>
                <c:pt idx="1">
                  <c:v>21</c:v>
                </c:pt>
                <c:pt idx="2">
                  <c:v>40</c:v>
                </c:pt>
                <c:pt idx="3">
                  <c:v>9</c:v>
                </c:pt>
                <c:pt idx="4">
                  <c:v>41</c:v>
                </c:pt>
                <c:pt idx="5">
                  <c:v>31</c:v>
                </c:pt>
                <c:pt idx="6">
                  <c:v>42</c:v>
                </c:pt>
                <c:pt idx="7">
                  <c:v>27</c:v>
                </c:pt>
                <c:pt idx="8">
                  <c:v>25</c:v>
                </c:pt>
                <c:pt idx="9">
                  <c:v>22</c:v>
                </c:pt>
                <c:pt idx="10">
                  <c:v>25</c:v>
                </c:pt>
                <c:pt idx="11">
                  <c:v>30</c:v>
                </c:pt>
                <c:pt idx="12">
                  <c:v>42</c:v>
                </c:pt>
                <c:pt idx="13">
                  <c:v>33</c:v>
                </c:pt>
                <c:pt idx="14">
                  <c:v>18</c:v>
                </c:pt>
                <c:pt idx="15">
                  <c:v>24</c:v>
                </c:pt>
                <c:pt idx="16">
                  <c:v>57</c:v>
                </c:pt>
                <c:pt idx="17">
                  <c:v>66</c:v>
                </c:pt>
                <c:pt idx="18">
                  <c:v>55</c:v>
                </c:pt>
                <c:pt idx="19">
                  <c:v>47</c:v>
                </c:pt>
                <c:pt idx="20">
                  <c:v>61</c:v>
                </c:pt>
                <c:pt idx="21">
                  <c:v>32</c:v>
                </c:pt>
                <c:pt idx="22">
                  <c:v>26</c:v>
                </c:pt>
                <c:pt idx="23">
                  <c:v>30</c:v>
                </c:pt>
                <c:pt idx="24">
                  <c:v>53</c:v>
                </c:pt>
                <c:pt idx="2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Civiles'!$Q$34:$AP$34</c:f>
              <c:numCache>
                <c:formatCode>#,##0</c:formatCode>
                <c:ptCount val="26"/>
                <c:pt idx="0">
                  <c:v>282</c:v>
                </c:pt>
                <c:pt idx="1">
                  <c:v>389</c:v>
                </c:pt>
                <c:pt idx="2">
                  <c:v>539</c:v>
                </c:pt>
                <c:pt idx="3">
                  <c:v>351</c:v>
                </c:pt>
                <c:pt idx="4">
                  <c:v>322</c:v>
                </c:pt>
                <c:pt idx="5">
                  <c:v>284</c:v>
                </c:pt>
                <c:pt idx="6">
                  <c:v>335</c:v>
                </c:pt>
                <c:pt idx="7">
                  <c:v>384</c:v>
                </c:pt>
                <c:pt idx="8">
                  <c:v>312</c:v>
                </c:pt>
                <c:pt idx="9">
                  <c:v>287</c:v>
                </c:pt>
                <c:pt idx="10">
                  <c:v>298</c:v>
                </c:pt>
                <c:pt idx="11">
                  <c:v>387</c:v>
                </c:pt>
                <c:pt idx="12">
                  <c:v>340</c:v>
                </c:pt>
                <c:pt idx="13">
                  <c:v>276</c:v>
                </c:pt>
                <c:pt idx="14">
                  <c:v>318</c:v>
                </c:pt>
                <c:pt idx="15">
                  <c:v>304</c:v>
                </c:pt>
                <c:pt idx="16">
                  <c:v>309</c:v>
                </c:pt>
                <c:pt idx="17">
                  <c:v>261</c:v>
                </c:pt>
                <c:pt idx="18">
                  <c:v>225</c:v>
                </c:pt>
                <c:pt idx="19">
                  <c:v>309</c:v>
                </c:pt>
                <c:pt idx="20">
                  <c:v>318</c:v>
                </c:pt>
                <c:pt idx="21">
                  <c:v>282</c:v>
                </c:pt>
                <c:pt idx="22">
                  <c:v>251</c:v>
                </c:pt>
                <c:pt idx="23">
                  <c:v>281</c:v>
                </c:pt>
                <c:pt idx="24">
                  <c:v>453</c:v>
                </c:pt>
                <c:pt idx="25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'Medidas Civiles'!$Q$36:$AP$36</c:f>
              <c:numCache>
                <c:formatCode>#,##0</c:formatCode>
                <c:ptCount val="26"/>
                <c:pt idx="0">
                  <c:v>49</c:v>
                </c:pt>
                <c:pt idx="1">
                  <c:v>61</c:v>
                </c:pt>
                <c:pt idx="2">
                  <c:v>72</c:v>
                </c:pt>
                <c:pt idx="3">
                  <c:v>83</c:v>
                </c:pt>
                <c:pt idx="4">
                  <c:v>63</c:v>
                </c:pt>
                <c:pt idx="5">
                  <c:v>63</c:v>
                </c:pt>
                <c:pt idx="6">
                  <c:v>52</c:v>
                </c:pt>
                <c:pt idx="7">
                  <c:v>58</c:v>
                </c:pt>
                <c:pt idx="8">
                  <c:v>56</c:v>
                </c:pt>
                <c:pt idx="9">
                  <c:v>45</c:v>
                </c:pt>
                <c:pt idx="10">
                  <c:v>59</c:v>
                </c:pt>
                <c:pt idx="11">
                  <c:v>28</c:v>
                </c:pt>
                <c:pt idx="12">
                  <c:v>49</c:v>
                </c:pt>
                <c:pt idx="13">
                  <c:v>117</c:v>
                </c:pt>
                <c:pt idx="14">
                  <c:v>48</c:v>
                </c:pt>
                <c:pt idx="15">
                  <c:v>52</c:v>
                </c:pt>
                <c:pt idx="16">
                  <c:v>35</c:v>
                </c:pt>
                <c:pt idx="17">
                  <c:v>38</c:v>
                </c:pt>
                <c:pt idx="18">
                  <c:v>28</c:v>
                </c:pt>
                <c:pt idx="19">
                  <c:v>48</c:v>
                </c:pt>
                <c:pt idx="20">
                  <c:v>44</c:v>
                </c:pt>
                <c:pt idx="21">
                  <c:v>29</c:v>
                </c:pt>
                <c:pt idx="22">
                  <c:v>95</c:v>
                </c:pt>
                <c:pt idx="23">
                  <c:v>40</c:v>
                </c:pt>
                <c:pt idx="24">
                  <c:v>34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'Juzgados de lo Penal'!$Q$24:$AP$24</c:f>
              <c:numCache>
                <c:formatCode>0.0%</c:formatCode>
                <c:ptCount val="26"/>
                <c:pt idx="0">
                  <c:v>0.49069950222687975</c:v>
                </c:pt>
                <c:pt idx="1">
                  <c:v>0.53429469402847107</c:v>
                </c:pt>
                <c:pt idx="2">
                  <c:v>0.53431178103927013</c:v>
                </c:pt>
                <c:pt idx="3">
                  <c:v>0.54018018018018021</c:v>
                </c:pt>
                <c:pt idx="4">
                  <c:v>0.53487804878048784</c:v>
                </c:pt>
                <c:pt idx="5">
                  <c:v>0.5675094136632598</c:v>
                </c:pt>
                <c:pt idx="6">
                  <c:v>0.55018200728029121</c:v>
                </c:pt>
                <c:pt idx="7">
                  <c:v>0.55390529442600034</c:v>
                </c:pt>
                <c:pt idx="8">
                  <c:v>0.54529262086513997</c:v>
                </c:pt>
                <c:pt idx="9">
                  <c:v>0.55090027700831024</c:v>
                </c:pt>
                <c:pt idx="10">
                  <c:v>0.57355547678128327</c:v>
                </c:pt>
                <c:pt idx="11">
                  <c:v>0.56172839506172845</c:v>
                </c:pt>
                <c:pt idx="12">
                  <c:v>0.54793800893091671</c:v>
                </c:pt>
                <c:pt idx="13">
                  <c:v>0.58657432072456051</c:v>
                </c:pt>
                <c:pt idx="14">
                  <c:v>0.57157658435503367</c:v>
                </c:pt>
                <c:pt idx="15">
                  <c:v>0.57223230490018151</c:v>
                </c:pt>
                <c:pt idx="16">
                  <c:v>0.57748574262335728</c:v>
                </c:pt>
                <c:pt idx="17">
                  <c:v>0.57406119610570239</c:v>
                </c:pt>
                <c:pt idx="18">
                  <c:v>0.58533057851239667</c:v>
                </c:pt>
                <c:pt idx="19">
                  <c:v>0.59348093480934805</c:v>
                </c:pt>
                <c:pt idx="20">
                  <c:v>0.59908536585365857</c:v>
                </c:pt>
                <c:pt idx="21">
                  <c:v>0.62369207772795221</c:v>
                </c:pt>
                <c:pt idx="22">
                  <c:v>0.63022866703848301</c:v>
                </c:pt>
                <c:pt idx="23">
                  <c:v>0.65513833992094861</c:v>
                </c:pt>
                <c:pt idx="24">
                  <c:v>0.66457444137584731</c:v>
                </c:pt>
                <c:pt idx="25">
                  <c:v>0.65566365531619175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'Juzgados de lo Penal'!$Q$25:$AP$25</c:f>
              <c:numCache>
                <c:formatCode>0.0%</c:formatCode>
                <c:ptCount val="26"/>
                <c:pt idx="0">
                  <c:v>0.48198464264619018</c:v>
                </c:pt>
                <c:pt idx="1">
                  <c:v>0.51258278145695368</c:v>
                </c:pt>
                <c:pt idx="2">
                  <c:v>0.52020922491678556</c:v>
                </c:pt>
                <c:pt idx="3">
                  <c:v>0.53814898419864565</c:v>
                </c:pt>
                <c:pt idx="4">
                  <c:v>0.53017751479289943</c:v>
                </c:pt>
                <c:pt idx="5">
                  <c:v>0.54358515869468038</c:v>
                </c:pt>
                <c:pt idx="6">
                  <c:v>0.54397950469684031</c:v>
                </c:pt>
                <c:pt idx="7">
                  <c:v>0.55546147332768836</c:v>
                </c:pt>
                <c:pt idx="8">
                  <c:v>0.52802893309222421</c:v>
                </c:pt>
                <c:pt idx="9">
                  <c:v>0.57892356399819089</c:v>
                </c:pt>
                <c:pt idx="10">
                  <c:v>0.58119286025250327</c:v>
                </c:pt>
                <c:pt idx="11">
                  <c:v>0.55711252653927812</c:v>
                </c:pt>
                <c:pt idx="12">
                  <c:v>0.5490779298036883</c:v>
                </c:pt>
                <c:pt idx="13">
                  <c:v>0.55039732329569213</c:v>
                </c:pt>
                <c:pt idx="14">
                  <c:v>0.56242171189979118</c:v>
                </c:pt>
                <c:pt idx="15">
                  <c:v>0.56596794081381008</c:v>
                </c:pt>
                <c:pt idx="16">
                  <c:v>0.58062799361362427</c:v>
                </c:pt>
                <c:pt idx="17">
                  <c:v>0.58147578785549581</c:v>
                </c:pt>
                <c:pt idx="18">
                  <c:v>0.56995305164319254</c:v>
                </c:pt>
                <c:pt idx="19">
                  <c:v>0.55020080321285136</c:v>
                </c:pt>
                <c:pt idx="20">
                  <c:v>0.59783169850283946</c:v>
                </c:pt>
                <c:pt idx="21">
                  <c:v>0.60198624904507259</c:v>
                </c:pt>
                <c:pt idx="22">
                  <c:v>0.63295140260766491</c:v>
                </c:pt>
                <c:pt idx="23">
                  <c:v>0.64673913043478259</c:v>
                </c:pt>
                <c:pt idx="24">
                  <c:v>0.64994829369183038</c:v>
                </c:pt>
                <c:pt idx="25">
                  <c:v>0.65389830508474578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'Juzgados de lo Penal'!$Q$17:$AP$17</c:f>
              <c:numCache>
                <c:formatCode>0.0%</c:formatCode>
                <c:ptCount val="26"/>
                <c:pt idx="0">
                  <c:v>0.4958662157083803</c:v>
                </c:pt>
                <c:pt idx="1">
                  <c:v>0.53691184424012983</c:v>
                </c:pt>
                <c:pt idx="2">
                  <c:v>0.53589890867317636</c:v>
                </c:pt>
                <c:pt idx="3">
                  <c:v>0.54983322214809871</c:v>
                </c:pt>
                <c:pt idx="4">
                  <c:v>0.54287245444801713</c:v>
                </c:pt>
                <c:pt idx="5">
                  <c:v>0.56445029624753129</c:v>
                </c:pt>
                <c:pt idx="6">
                  <c:v>0.5554851786166709</c:v>
                </c:pt>
                <c:pt idx="7">
                  <c:v>0.5605637379380396</c:v>
                </c:pt>
                <c:pt idx="8">
                  <c:v>0.54711751662971175</c:v>
                </c:pt>
                <c:pt idx="9">
                  <c:v>0.56427744177068584</c:v>
                </c:pt>
                <c:pt idx="10">
                  <c:v>0.58066597831698508</c:v>
                </c:pt>
                <c:pt idx="11">
                  <c:v>0.56636284180297169</c:v>
                </c:pt>
                <c:pt idx="12">
                  <c:v>0.55195406556769777</c:v>
                </c:pt>
                <c:pt idx="13">
                  <c:v>0.58073942319908523</c:v>
                </c:pt>
                <c:pt idx="14">
                  <c:v>0.57327211812880008</c:v>
                </c:pt>
                <c:pt idx="15">
                  <c:v>0.57592902147357594</c:v>
                </c:pt>
                <c:pt idx="16">
                  <c:v>0.58257275701739275</c:v>
                </c:pt>
                <c:pt idx="17">
                  <c:v>0.58271182296124224</c:v>
                </c:pt>
                <c:pt idx="18">
                  <c:v>0.585430076067876</c:v>
                </c:pt>
                <c:pt idx="19">
                  <c:v>0.58451005562687208</c:v>
                </c:pt>
                <c:pt idx="20">
                  <c:v>0.60224719101123592</c:v>
                </c:pt>
                <c:pt idx="21">
                  <c:v>0.62451712593355657</c:v>
                </c:pt>
                <c:pt idx="22">
                  <c:v>0.63833354830388234</c:v>
                </c:pt>
                <c:pt idx="23">
                  <c:v>0.65590405904059046</c:v>
                </c:pt>
                <c:pt idx="24">
                  <c:v>0.66534891715366107</c:v>
                </c:pt>
                <c:pt idx="25">
                  <c:v>0.65995577795880367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'Audiencias Provinciales'!$Q$31:$AP$31</c:f>
              <c:numCache>
                <c:formatCode>0.0%</c:formatCode>
                <c:ptCount val="26"/>
                <c:pt idx="0">
                  <c:v>0.78125</c:v>
                </c:pt>
                <c:pt idx="1">
                  <c:v>0.859375</c:v>
                </c:pt>
                <c:pt idx="2">
                  <c:v>0.88888888888888884</c:v>
                </c:pt>
                <c:pt idx="3">
                  <c:v>0.74626865671641796</c:v>
                </c:pt>
                <c:pt idx="4">
                  <c:v>0.95</c:v>
                </c:pt>
                <c:pt idx="5">
                  <c:v>0.81132075471698117</c:v>
                </c:pt>
                <c:pt idx="6">
                  <c:v>0.77922077922077926</c:v>
                </c:pt>
                <c:pt idx="7">
                  <c:v>0.84126984126984128</c:v>
                </c:pt>
                <c:pt idx="8">
                  <c:v>0.65384615384615385</c:v>
                </c:pt>
                <c:pt idx="9">
                  <c:v>0.875</c:v>
                </c:pt>
                <c:pt idx="10">
                  <c:v>0.8</c:v>
                </c:pt>
                <c:pt idx="11">
                  <c:v>0.76388888888888884</c:v>
                </c:pt>
                <c:pt idx="12">
                  <c:v>0.82051282051282048</c:v>
                </c:pt>
                <c:pt idx="13">
                  <c:v>0.86567164179104472</c:v>
                </c:pt>
                <c:pt idx="14">
                  <c:v>0.81538461538461537</c:v>
                </c:pt>
                <c:pt idx="15">
                  <c:v>0.87142857142857144</c:v>
                </c:pt>
                <c:pt idx="16">
                  <c:v>0.82</c:v>
                </c:pt>
                <c:pt idx="17">
                  <c:v>0.88709677419354838</c:v>
                </c:pt>
                <c:pt idx="18">
                  <c:v>0.73809523809523814</c:v>
                </c:pt>
                <c:pt idx="19">
                  <c:v>0.82608695652173914</c:v>
                </c:pt>
                <c:pt idx="20">
                  <c:v>0.81481481481481477</c:v>
                </c:pt>
                <c:pt idx="21">
                  <c:v>0.84444444444444444</c:v>
                </c:pt>
                <c:pt idx="22">
                  <c:v>0.7640449438202247</c:v>
                </c:pt>
                <c:pt idx="23">
                  <c:v>0.7927927927927928</c:v>
                </c:pt>
                <c:pt idx="24">
                  <c:v>0.77358490566037741</c:v>
                </c:pt>
                <c:pt idx="25">
                  <c:v>0.78481012658227844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Provinciales'!$Q$11:$AP$11</c:f>
              <c:strCache>
                <c:ptCount val="26"/>
                <c:pt idx="0">
                  <c:v>2015 T3</c:v>
                </c:pt>
                <c:pt idx="1">
                  <c:v>2015 T4</c:v>
                </c:pt>
                <c:pt idx="2">
                  <c:v>2016 T1</c:v>
                </c:pt>
                <c:pt idx="3">
                  <c:v>2016 T2</c:v>
                </c:pt>
                <c:pt idx="4">
                  <c:v>2016 T3</c:v>
                </c:pt>
                <c:pt idx="5">
                  <c:v>2016 T4</c:v>
                </c:pt>
                <c:pt idx="6">
                  <c:v>2017 T1</c:v>
                </c:pt>
                <c:pt idx="7">
                  <c:v>2017 T2</c:v>
                </c:pt>
                <c:pt idx="8">
                  <c:v>2017 T3</c:v>
                </c:pt>
                <c:pt idx="9">
                  <c:v>2017 T4</c:v>
                </c:pt>
                <c:pt idx="10">
                  <c:v>2018 T1</c:v>
                </c:pt>
                <c:pt idx="11">
                  <c:v>2018 T2</c:v>
                </c:pt>
                <c:pt idx="12">
                  <c:v>2018 T3</c:v>
                </c:pt>
                <c:pt idx="13">
                  <c:v>2018 T4</c:v>
                </c:pt>
                <c:pt idx="14">
                  <c:v>2019 T1</c:v>
                </c:pt>
                <c:pt idx="15">
                  <c:v>2019 T2</c:v>
                </c:pt>
                <c:pt idx="16">
                  <c:v>2019 T3</c:v>
                </c:pt>
                <c:pt idx="17">
                  <c:v>2019 T4</c:v>
                </c:pt>
                <c:pt idx="18">
                  <c:v>2020 T1</c:v>
                </c:pt>
                <c:pt idx="19">
                  <c:v>2020 T2</c:v>
                </c:pt>
                <c:pt idx="20">
                  <c:v>2020 T3</c:v>
                </c:pt>
                <c:pt idx="21">
                  <c:v>2020 T4</c:v>
                </c:pt>
                <c:pt idx="22">
                  <c:v>2021 T1</c:v>
                </c:pt>
                <c:pt idx="23">
                  <c:v>2021 T2</c:v>
                </c:pt>
                <c:pt idx="24">
                  <c:v>2021 T3</c:v>
                </c:pt>
                <c:pt idx="25">
                  <c:v>2021 T4</c:v>
                </c:pt>
              </c:strCache>
            </c:strRef>
          </c:cat>
          <c:val>
            <c:numRef>
              <c:f>'Audiencias Provinciales'!$Q$32:$AP$32</c:f>
              <c:numCache>
                <c:formatCode>0.0%</c:formatCode>
                <c:ptCount val="26"/>
                <c:pt idx="0">
                  <c:v>0.81818181818181823</c:v>
                </c:pt>
                <c:pt idx="1">
                  <c:v>0.81481481481481477</c:v>
                </c:pt>
                <c:pt idx="2">
                  <c:v>0.8571428571428571</c:v>
                </c:pt>
                <c:pt idx="3">
                  <c:v>0.6785714285714286</c:v>
                </c:pt>
                <c:pt idx="4">
                  <c:v>0.875</c:v>
                </c:pt>
                <c:pt idx="5">
                  <c:v>0.72413793103448276</c:v>
                </c:pt>
                <c:pt idx="6">
                  <c:v>0.8125</c:v>
                </c:pt>
                <c:pt idx="7">
                  <c:v>0.81818181818181823</c:v>
                </c:pt>
                <c:pt idx="8">
                  <c:v>0.8571428571428571</c:v>
                </c:pt>
                <c:pt idx="9">
                  <c:v>0.76</c:v>
                </c:pt>
                <c:pt idx="10">
                  <c:v>0.82857142857142863</c:v>
                </c:pt>
                <c:pt idx="11">
                  <c:v>0.95454545454545459</c:v>
                </c:pt>
                <c:pt idx="12">
                  <c:v>0.83333333333333337</c:v>
                </c:pt>
                <c:pt idx="13">
                  <c:v>0.77142857142857146</c:v>
                </c:pt>
                <c:pt idx="14">
                  <c:v>0.84210526315789469</c:v>
                </c:pt>
                <c:pt idx="15">
                  <c:v>0.87179487179487181</c:v>
                </c:pt>
                <c:pt idx="16">
                  <c:v>0.7142857142857143</c:v>
                </c:pt>
                <c:pt idx="17">
                  <c:v>0.64102564102564108</c:v>
                </c:pt>
                <c:pt idx="18">
                  <c:v>0.74193548387096775</c:v>
                </c:pt>
                <c:pt idx="19">
                  <c:v>0.83333333333333337</c:v>
                </c:pt>
                <c:pt idx="20">
                  <c:v>0.76470588235294112</c:v>
                </c:pt>
                <c:pt idx="21">
                  <c:v>0.8</c:v>
                </c:pt>
                <c:pt idx="22">
                  <c:v>0.78787878787878785</c:v>
                </c:pt>
                <c:pt idx="23">
                  <c:v>0.67241379310344829</c:v>
                </c:pt>
                <c:pt idx="24">
                  <c:v>0.66666666666666663</c:v>
                </c:pt>
                <c:pt idx="25">
                  <c:v>0.72916666666666663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2021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7" t="s">
        <v>43</v>
      </c>
      <c r="C17" s="27"/>
      <c r="D17" s="27"/>
      <c r="E17" s="27"/>
    </row>
    <row r="18" spans="2:7" ht="14.25" x14ac:dyDescent="0.2">
      <c r="B18" s="27" t="s">
        <v>53</v>
      </c>
      <c r="C18" s="27"/>
      <c r="D18" s="27"/>
      <c r="E18" s="27"/>
    </row>
    <row r="19" spans="2:7" ht="14.25" x14ac:dyDescent="0.2">
      <c r="B19" s="27" t="s">
        <v>0</v>
      </c>
      <c r="C19" s="27"/>
      <c r="D19" s="27"/>
      <c r="E19" s="27"/>
    </row>
    <row r="20" spans="2:7" ht="14.25" x14ac:dyDescent="0.2">
      <c r="B20" s="27" t="s">
        <v>1</v>
      </c>
      <c r="C20" s="27"/>
      <c r="D20" s="27"/>
      <c r="E20" s="27"/>
    </row>
    <row r="21" spans="2:7" ht="14.25" x14ac:dyDescent="0.2">
      <c r="B21" s="27" t="s">
        <v>2</v>
      </c>
      <c r="C21" s="27"/>
      <c r="D21" s="27"/>
      <c r="E21" s="27"/>
    </row>
    <row r="22" spans="2:7" ht="14.25" x14ac:dyDescent="0.2">
      <c r="B22" s="1"/>
      <c r="C22" s="1"/>
      <c r="D22" s="1"/>
      <c r="E22" s="1"/>
    </row>
    <row r="23" spans="2:7" ht="14.25" x14ac:dyDescent="0.2">
      <c r="B23" s="27" t="s">
        <v>148</v>
      </c>
      <c r="C23" s="27"/>
      <c r="D23" s="27"/>
      <c r="E23" s="27"/>
      <c r="F23" s="27"/>
      <c r="G23" s="27"/>
    </row>
    <row r="24" spans="2:7" ht="14.25" x14ac:dyDescent="0.2">
      <c r="B24" s="27" t="s">
        <v>147</v>
      </c>
      <c r="C24" s="27"/>
      <c r="D24" s="27"/>
      <c r="E24" s="27"/>
      <c r="F24" s="27"/>
      <c r="G24" s="27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AP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42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</row>
    <row r="12" spans="2:42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</row>
    <row r="13" spans="2:42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</row>
    <row r="14" spans="2:42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</row>
    <row r="15" spans="2:42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</row>
    <row r="16" spans="2:42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</row>
    <row r="17" spans="2:42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</row>
    <row r="18" spans="2:42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</row>
    <row r="19" spans="2:42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</row>
    <row r="20" spans="2:42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</row>
    <row r="21" spans="2:42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</row>
    <row r="22" spans="2:42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P22" si="1">AO14/AO17</f>
        <v>0.33611681496691764</v>
      </c>
      <c r="AP22" s="12">
        <f t="shared" si="1"/>
        <v>0.33333333333333331</v>
      </c>
    </row>
    <row r="23" spans="2:42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2">AI20/AI21</f>
        <v>0.37711522965350525</v>
      </c>
      <c r="AJ23" s="12">
        <f t="shared" si="2"/>
        <v>0.3721518987341772</v>
      </c>
      <c r="AK23" s="12">
        <f t="shared" si="2"/>
        <v>0.37563903089575462</v>
      </c>
      <c r="AL23" s="12">
        <f t="shared" si="2"/>
        <v>0.39690140845070421</v>
      </c>
      <c r="AM23" s="12">
        <f t="shared" si="2"/>
        <v>0.39994355066327969</v>
      </c>
      <c r="AN23" s="12">
        <f t="shared" si="2"/>
        <v>0.38525171354289767</v>
      </c>
      <c r="AO23" s="12">
        <f t="shared" ref="AO23:AP23" si="3">AO20/AO21</f>
        <v>0.43211392094279399</v>
      </c>
      <c r="AP23" s="12">
        <f t="shared" si="3"/>
        <v>0.40846888716757035</v>
      </c>
    </row>
    <row r="24" spans="2:42" ht="30" customHeight="1" thickBot="1" x14ac:dyDescent="0.25">
      <c r="B24" s="5" t="s">
        <v>40</v>
      </c>
      <c r="C24" s="25">
        <f t="shared" ref="C24:AN24" si="4">C21/C17</f>
        <v>0.11986046962307419</v>
      </c>
      <c r="D24" s="25">
        <f t="shared" si="4"/>
        <v>0.12564212328767124</v>
      </c>
      <c r="E24" s="25">
        <f t="shared" si="4"/>
        <v>0.11675637309989945</v>
      </c>
      <c r="F24" s="25">
        <f t="shared" si="4"/>
        <v>0.12310069533865568</v>
      </c>
      <c r="G24" s="25">
        <f t="shared" si="4"/>
        <v>0.12608946315325398</v>
      </c>
      <c r="H24" s="25">
        <f t="shared" si="4"/>
        <v>0.12576599460231783</v>
      </c>
      <c r="I24" s="25">
        <f t="shared" si="4"/>
        <v>0.1173071104387292</v>
      </c>
      <c r="J24" s="25">
        <f t="shared" si="4"/>
        <v>0.12131423757371525</v>
      </c>
      <c r="K24" s="25">
        <f t="shared" si="4"/>
        <v>0.12498766893558252</v>
      </c>
      <c r="L24" s="25">
        <f t="shared" si="4"/>
        <v>0.13211773242058109</v>
      </c>
      <c r="M24" s="25">
        <f t="shared" si="4"/>
        <v>0.11975542905334177</v>
      </c>
      <c r="N24" s="25">
        <f t="shared" si="4"/>
        <v>0.11949985682924501</v>
      </c>
      <c r="O24" s="25">
        <f t="shared" si="4"/>
        <v>0.12183994786128358</v>
      </c>
      <c r="P24" s="25">
        <f t="shared" si="4"/>
        <v>0.12909391298713921</v>
      </c>
      <c r="Q24" s="25">
        <f t="shared" si="4"/>
        <v>0.12399950744982145</v>
      </c>
      <c r="R24" s="25">
        <f t="shared" si="4"/>
        <v>0.1203113488580672</v>
      </c>
      <c r="S24" s="25">
        <f t="shared" si="4"/>
        <v>0.11317393342709799</v>
      </c>
      <c r="T24" s="25">
        <f t="shared" si="4"/>
        <v>0.12981459330143541</v>
      </c>
      <c r="U24" s="25">
        <f t="shared" si="4"/>
        <v>0.11801363737983456</v>
      </c>
      <c r="V24" s="25">
        <f t="shared" si="4"/>
        <v>0.1177509655399539</v>
      </c>
      <c r="W24" s="25">
        <f t="shared" si="4"/>
        <v>0.10979009942658741</v>
      </c>
      <c r="X24" s="25">
        <f t="shared" si="4"/>
        <v>0.10560868057275925</v>
      </c>
      <c r="Y24" s="25">
        <f t="shared" si="4"/>
        <v>0.10152843776025082</v>
      </c>
      <c r="Z24" s="25">
        <f t="shared" si="4"/>
        <v>9.9528253512460266E-2</v>
      </c>
      <c r="AA24" s="25">
        <f t="shared" si="4"/>
        <v>0.11184540960638663</v>
      </c>
      <c r="AB24" s="25">
        <f t="shared" si="4"/>
        <v>0.11001193080135216</v>
      </c>
      <c r="AC24" s="25">
        <f t="shared" si="4"/>
        <v>0.10936195294464365</v>
      </c>
      <c r="AD24" s="25">
        <f t="shared" si="4"/>
        <v>0.10641985231325664</v>
      </c>
      <c r="AE24" s="25">
        <f t="shared" si="4"/>
        <v>9.7317868793040954E-2</v>
      </c>
      <c r="AF24" s="25">
        <f t="shared" si="4"/>
        <v>0.10716406350845488</v>
      </c>
      <c r="AG24" s="25">
        <f t="shared" si="4"/>
        <v>0.10586743515850144</v>
      </c>
      <c r="AH24" s="25">
        <f t="shared" si="4"/>
        <v>0.11241338640719446</v>
      </c>
      <c r="AI24" s="25">
        <f t="shared" si="4"/>
        <v>0.10688754270620998</v>
      </c>
      <c r="AJ24" s="25">
        <f t="shared" si="4"/>
        <v>9.4775358406814225E-2</v>
      </c>
      <c r="AK24" s="25">
        <f t="shared" si="4"/>
        <v>0.10837568954303471</v>
      </c>
      <c r="AL24" s="25">
        <f t="shared" si="4"/>
        <v>9.8488001109723958E-2</v>
      </c>
      <c r="AM24" s="25">
        <f t="shared" si="4"/>
        <v>0.10314410480349345</v>
      </c>
      <c r="AN24" s="25">
        <f t="shared" si="4"/>
        <v>0.1053326030671181</v>
      </c>
      <c r="AO24" s="25">
        <f t="shared" ref="AO24:AP24" si="5">AO21/AO17</f>
        <v>9.2927218799908742E-2</v>
      </c>
      <c r="AP24" s="25">
        <f t="shared" si="5"/>
        <v>9.445419959028388E-2</v>
      </c>
    </row>
    <row r="25" spans="2:42" ht="30" customHeight="1" thickBot="1" x14ac:dyDescent="0.25">
      <c r="B25" s="7" t="s">
        <v>41</v>
      </c>
      <c r="C25" s="26">
        <f t="shared" ref="C25:AN25" si="6">C20/C14</f>
        <v>0.13098869549614212</v>
      </c>
      <c r="D25" s="26">
        <f t="shared" si="6"/>
        <v>0.14656866934450047</v>
      </c>
      <c r="E25" s="26">
        <f t="shared" si="6"/>
        <v>0.1339919980403364</v>
      </c>
      <c r="F25" s="26">
        <f t="shared" si="6"/>
        <v>0.14823282842716967</v>
      </c>
      <c r="G25" s="26">
        <f t="shared" si="6"/>
        <v>0.15515999588435025</v>
      </c>
      <c r="H25" s="26">
        <f t="shared" si="6"/>
        <v>0.15638875185002465</v>
      </c>
      <c r="I25" s="26">
        <f t="shared" si="6"/>
        <v>0.1451405474921918</v>
      </c>
      <c r="J25" s="26">
        <f t="shared" si="6"/>
        <v>0.14503740648379052</v>
      </c>
      <c r="K25" s="26">
        <f t="shared" si="6"/>
        <v>0.14931095223292923</v>
      </c>
      <c r="L25" s="26">
        <f t="shared" si="6"/>
        <v>0.16350200143692908</v>
      </c>
      <c r="M25" s="26">
        <f t="shared" si="6"/>
        <v>0.14060731799321011</v>
      </c>
      <c r="N25" s="26">
        <f t="shared" si="6"/>
        <v>0.14625815133009004</v>
      </c>
      <c r="O25" s="26">
        <f t="shared" si="6"/>
        <v>0.14287310098302056</v>
      </c>
      <c r="P25" s="26">
        <f t="shared" si="6"/>
        <v>0.15998741082668905</v>
      </c>
      <c r="Q25" s="26">
        <f t="shared" si="6"/>
        <v>0.15077650930782679</v>
      </c>
      <c r="R25" s="26">
        <f t="shared" si="6"/>
        <v>0.15573227302849568</v>
      </c>
      <c r="S25" s="26">
        <f t="shared" si="6"/>
        <v>0.1287235186579202</v>
      </c>
      <c r="T25" s="26">
        <f t="shared" si="6"/>
        <v>0.15031897926634769</v>
      </c>
      <c r="U25" s="26">
        <f t="shared" si="6"/>
        <v>0.14271375125467653</v>
      </c>
      <c r="V25" s="26">
        <f t="shared" si="6"/>
        <v>0.14305835010060361</v>
      </c>
      <c r="W25" s="26">
        <f t="shared" si="6"/>
        <v>0.13743329542472224</v>
      </c>
      <c r="X25" s="26">
        <f t="shared" si="6"/>
        <v>0.13388114209827356</v>
      </c>
      <c r="Y25" s="26">
        <f t="shared" si="6"/>
        <v>0.12134884825457136</v>
      </c>
      <c r="Z25" s="26">
        <f t="shared" si="6"/>
        <v>0.12793798966494416</v>
      </c>
      <c r="AA25" s="26">
        <f t="shared" si="6"/>
        <v>0.12679715918932963</v>
      </c>
      <c r="AB25" s="26">
        <f t="shared" si="6"/>
        <v>0.12034496275970208</v>
      </c>
      <c r="AC25" s="26">
        <f t="shared" si="6"/>
        <v>0.1324407039020658</v>
      </c>
      <c r="AD25" s="26">
        <f t="shared" si="6"/>
        <v>0.120552098292644</v>
      </c>
      <c r="AE25" s="26">
        <f t="shared" si="6"/>
        <v>0.10476861639652338</v>
      </c>
      <c r="AF25" s="26">
        <f t="shared" si="6"/>
        <v>0.12599501487496984</v>
      </c>
      <c r="AG25" s="26">
        <f t="shared" si="6"/>
        <v>0.12891447830360905</v>
      </c>
      <c r="AH25" s="26">
        <f t="shared" si="6"/>
        <v>0.11766473814711849</v>
      </c>
      <c r="AI25" s="26">
        <f t="shared" si="6"/>
        <v>0.12125399430002591</v>
      </c>
      <c r="AJ25" s="26">
        <f t="shared" si="6"/>
        <v>0.1074463225216994</v>
      </c>
      <c r="AK25" s="26">
        <f t="shared" si="6"/>
        <v>0.12303436225975539</v>
      </c>
      <c r="AL25" s="26">
        <f t="shared" si="6"/>
        <v>0.11868261455525607</v>
      </c>
      <c r="AM25" s="26">
        <f t="shared" si="6"/>
        <v>0.12710800143523501</v>
      </c>
      <c r="AN25" s="26">
        <f t="shared" si="6"/>
        <v>0.12301886792452831</v>
      </c>
      <c r="AO25" s="26">
        <f t="shared" ref="AO25:AP25" si="7">AO20/AO14</f>
        <v>0.11946782514254684</v>
      </c>
      <c r="AP25" s="26">
        <f t="shared" si="7"/>
        <v>0.1157448053848405</v>
      </c>
    </row>
    <row r="26" spans="2:42" ht="13.5" thickTop="1" x14ac:dyDescent="0.2"/>
    <row r="28" spans="2:42" x14ac:dyDescent="0.2">
      <c r="B28" s="28" t="s">
        <v>42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P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2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</row>
    <row r="14" spans="2:42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</row>
    <row r="15" spans="2:42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</row>
    <row r="16" spans="2:42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</row>
    <row r="17" spans="2:42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</row>
    <row r="18" spans="2:42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P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f t="shared" si="0"/>
        <v>2782</v>
      </c>
    </row>
    <row r="19" spans="2:42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1">O16/O14</f>
        <v>0.57017126546146524</v>
      </c>
      <c r="P19" s="12">
        <f t="shared" si="1"/>
        <v>0.55854978354978357</v>
      </c>
      <c r="Q19" s="12">
        <f t="shared" si="1"/>
        <v>0.56796413287140823</v>
      </c>
      <c r="R19" s="12">
        <f t="shared" si="1"/>
        <v>0.6</v>
      </c>
      <c r="S19" s="12">
        <f t="shared" si="1"/>
        <v>0.63047054952286941</v>
      </c>
      <c r="T19" s="12">
        <f t="shared" si="1"/>
        <v>0.63659121727339107</v>
      </c>
      <c r="U19" s="12">
        <f t="shared" si="1"/>
        <v>0.64722743896411983</v>
      </c>
      <c r="V19" s="12">
        <f t="shared" si="1"/>
        <v>0.65331143951833603</v>
      </c>
      <c r="W19" s="12">
        <f t="shared" si="1"/>
        <v>0.67715284397839215</v>
      </c>
      <c r="X19" s="12">
        <f t="shared" si="1"/>
        <v>0.67840421381193916</v>
      </c>
      <c r="Y19" s="12">
        <f t="shared" si="1"/>
        <v>0.68163682864450126</v>
      </c>
      <c r="Z19" s="12">
        <f t="shared" si="1"/>
        <v>0.66788442377947521</v>
      </c>
      <c r="AA19" s="12">
        <f t="shared" si="1"/>
        <v>0.68695079086115995</v>
      </c>
      <c r="AB19" s="12">
        <f t="shared" si="1"/>
        <v>0.67777104784978803</v>
      </c>
      <c r="AC19" s="12">
        <f t="shared" si="1"/>
        <v>0.67914594910792625</v>
      </c>
      <c r="AD19" s="12">
        <f t="shared" si="1"/>
        <v>0.72247451811484509</v>
      </c>
      <c r="AE19" s="12">
        <f t="shared" si="1"/>
        <v>0.67103882476390342</v>
      </c>
      <c r="AF19" s="12">
        <f t="shared" si="1"/>
        <v>0.70434613135840962</v>
      </c>
      <c r="AG19" s="12">
        <f t="shared" si="1"/>
        <v>0.72550806525107081</v>
      </c>
      <c r="AH19" s="12">
        <f t="shared" si="1"/>
        <v>0.71300853842290302</v>
      </c>
      <c r="AI19" s="12">
        <f t="shared" si="1"/>
        <v>0.70748821401162154</v>
      </c>
      <c r="AJ19" s="12">
        <f t="shared" si="1"/>
        <v>0.70772214813916834</v>
      </c>
      <c r="AK19" s="12">
        <f t="shared" si="1"/>
        <v>0.71103548857559551</v>
      </c>
      <c r="AL19" s="12">
        <f t="shared" si="1"/>
        <v>0.69287020109689212</v>
      </c>
      <c r="AM19" s="12">
        <f t="shared" si="1"/>
        <v>0.68441717791411039</v>
      </c>
      <c r="AN19" s="12">
        <f t="shared" si="1"/>
        <v>0.70643939393939392</v>
      </c>
      <c r="AO19" s="12">
        <f t="shared" ref="AO19:AP19" si="2">AO16/AO14</f>
        <v>0.71210447011551981</v>
      </c>
      <c r="AP19" s="12">
        <f t="shared" si="2"/>
        <v>0.7117397160915967</v>
      </c>
    </row>
    <row r="20" spans="2:42" s="3" customFormat="1" ht="20.100000000000001" customHeight="1" thickBot="1" x14ac:dyDescent="0.25">
      <c r="B20" s="5" t="s">
        <v>45</v>
      </c>
      <c r="C20" s="12">
        <f t="shared" ref="C20:N20" si="3">C17/C14</f>
        <v>0.3732360679263334</v>
      </c>
      <c r="D20" s="12">
        <f t="shared" si="3"/>
        <v>0.38122332859174962</v>
      </c>
      <c r="E20" s="12">
        <f t="shared" si="3"/>
        <v>0.37836341490421882</v>
      </c>
      <c r="F20" s="12">
        <f t="shared" si="3"/>
        <v>0.41051844466600201</v>
      </c>
      <c r="G20" s="12">
        <f t="shared" si="3"/>
        <v>0.40864516129032258</v>
      </c>
      <c r="H20" s="12">
        <f t="shared" si="3"/>
        <v>0.41088631984585744</v>
      </c>
      <c r="I20" s="12">
        <f t="shared" si="3"/>
        <v>0.39899403438998715</v>
      </c>
      <c r="J20" s="12">
        <f t="shared" si="3"/>
        <v>0.42440447253281477</v>
      </c>
      <c r="K20" s="12">
        <f t="shared" si="3"/>
        <v>0.41693148595398499</v>
      </c>
      <c r="L20" s="12">
        <f t="shared" si="3"/>
        <v>0.44530137636449929</v>
      </c>
      <c r="M20" s="12">
        <f t="shared" si="3"/>
        <v>0.44158056091745201</v>
      </c>
      <c r="N20" s="12">
        <f t="shared" si="3"/>
        <v>0.43013019218846871</v>
      </c>
      <c r="O20" s="12">
        <f t="shared" ref="O20:AN20" si="4">O17/O14</f>
        <v>0.38213606089438629</v>
      </c>
      <c r="P20" s="12">
        <f t="shared" si="4"/>
        <v>0.38647186147186147</v>
      </c>
      <c r="Q20" s="12">
        <f t="shared" si="4"/>
        <v>0.38088445078459343</v>
      </c>
      <c r="R20" s="12">
        <f t="shared" si="4"/>
        <v>0.36545866364665913</v>
      </c>
      <c r="S20" s="12">
        <f t="shared" si="4"/>
        <v>0.3280684435669628</v>
      </c>
      <c r="T20" s="12">
        <f t="shared" si="4"/>
        <v>0.33399395014081568</v>
      </c>
      <c r="U20" s="12">
        <f t="shared" si="4"/>
        <v>0.32628249481071464</v>
      </c>
      <c r="V20" s="12">
        <f t="shared" si="4"/>
        <v>0.31910235358511219</v>
      </c>
      <c r="W20" s="12">
        <f t="shared" si="4"/>
        <v>0.2956254634043004</v>
      </c>
      <c r="X20" s="12">
        <f t="shared" si="4"/>
        <v>0.30208739758095982</v>
      </c>
      <c r="Y20" s="12">
        <f t="shared" si="4"/>
        <v>0.30046035805626597</v>
      </c>
      <c r="Z20" s="12">
        <f t="shared" si="4"/>
        <v>0.31218864164729326</v>
      </c>
      <c r="AA20" s="12">
        <f t="shared" si="4"/>
        <v>0.30272407732864676</v>
      </c>
      <c r="AB20" s="12">
        <f t="shared" si="4"/>
        <v>0.31162931556632345</v>
      </c>
      <c r="AC20" s="12">
        <f t="shared" si="4"/>
        <v>0.30944720678560983</v>
      </c>
      <c r="AD20" s="12">
        <f t="shared" si="4"/>
        <v>0.26985568674941973</v>
      </c>
      <c r="AE20" s="12">
        <f t="shared" si="4"/>
        <v>0.32014690451206718</v>
      </c>
      <c r="AF20" s="12">
        <f t="shared" si="4"/>
        <v>0.28639641395439486</v>
      </c>
      <c r="AG20" s="12">
        <f t="shared" si="4"/>
        <v>0.26282693884990432</v>
      </c>
      <c r="AH20" s="12">
        <f t="shared" si="4"/>
        <v>0.28166750376695127</v>
      </c>
      <c r="AI20" s="12">
        <f t="shared" si="4"/>
        <v>0.28461791470233527</v>
      </c>
      <c r="AJ20" s="12">
        <f t="shared" si="4"/>
        <v>0.2862165110922536</v>
      </c>
      <c r="AK20" s="12">
        <f t="shared" si="4"/>
        <v>0.28420029168692268</v>
      </c>
      <c r="AL20" s="12">
        <f t="shared" si="4"/>
        <v>0.30103595368677638</v>
      </c>
      <c r="AM20" s="12">
        <f t="shared" si="4"/>
        <v>0.31055214723926378</v>
      </c>
      <c r="AN20" s="12">
        <f t="shared" si="4"/>
        <v>0.28935185185185186</v>
      </c>
      <c r="AO20" s="12">
        <f t="shared" ref="AO20:AP20" si="5">AO17/AO14</f>
        <v>0.28538422903063787</v>
      </c>
      <c r="AP20" s="12">
        <f t="shared" si="5"/>
        <v>0.28546264635789037</v>
      </c>
    </row>
    <row r="21" spans="2:42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6">O15/O14</f>
        <v>4.7811607992388198E-2</v>
      </c>
      <c r="P21" s="12">
        <f t="shared" si="6"/>
        <v>5.497835497835498E-2</v>
      </c>
      <c r="Q21" s="12">
        <f t="shared" si="6"/>
        <v>5.115141634399837E-2</v>
      </c>
      <c r="R21" s="12">
        <f t="shared" si="6"/>
        <v>3.4541336353340883E-2</v>
      </c>
      <c r="S21" s="12">
        <f t="shared" si="6"/>
        <v>3.6525172754195458E-2</v>
      </c>
      <c r="T21" s="12">
        <f t="shared" si="6"/>
        <v>3.0353603838531345E-2</v>
      </c>
      <c r="U21" s="12">
        <f t="shared" si="6"/>
        <v>2.9949589799347632E-2</v>
      </c>
      <c r="V21" s="12">
        <f t="shared" si="6"/>
        <v>2.769567597153804E-2</v>
      </c>
      <c r="W21" s="12">
        <f t="shared" si="6"/>
        <v>2.7221692617307489E-2</v>
      </c>
      <c r="X21" s="12">
        <f t="shared" si="6"/>
        <v>1.9313304721030045E-2</v>
      </c>
      <c r="Y21" s="12">
        <f t="shared" si="6"/>
        <v>1.8107416879795397E-2</v>
      </c>
      <c r="Z21" s="12">
        <f t="shared" si="6"/>
        <v>1.8819882652496404E-2</v>
      </c>
      <c r="AA21" s="12">
        <f t="shared" si="6"/>
        <v>1.0325131810193322E-2</v>
      </c>
      <c r="AB21" s="12">
        <f t="shared" si="6"/>
        <v>1.0599636583888553E-2</v>
      </c>
      <c r="AC21" s="12">
        <f t="shared" si="6"/>
        <v>1.1114360924246856E-2</v>
      </c>
      <c r="AD21" s="12">
        <f t="shared" si="6"/>
        <v>7.9725502068826327E-3</v>
      </c>
      <c r="AE21" s="12">
        <f t="shared" si="6"/>
        <v>8.9192025183630636E-3</v>
      </c>
      <c r="AF21" s="12">
        <f t="shared" si="6"/>
        <v>9.2574546871954776E-3</v>
      </c>
      <c r="AG21" s="12">
        <f t="shared" si="6"/>
        <v>1.166499589902488E-2</v>
      </c>
      <c r="AH21" s="12">
        <f t="shared" si="6"/>
        <v>5.3239578101456552E-3</v>
      </c>
      <c r="AI21" s="12">
        <f t="shared" si="6"/>
        <v>7.7842341848481525E-3</v>
      </c>
      <c r="AJ21" s="12">
        <f t="shared" si="6"/>
        <v>6.0613407685780095E-3</v>
      </c>
      <c r="AK21" s="12">
        <f t="shared" si="6"/>
        <v>4.8614487117160914E-3</v>
      </c>
      <c r="AL21" s="12">
        <f t="shared" si="6"/>
        <v>6.0938452163315053E-3</v>
      </c>
      <c r="AM21" s="12">
        <f t="shared" si="6"/>
        <v>5.0306748466257666E-3</v>
      </c>
      <c r="AN21" s="12">
        <f t="shared" si="6"/>
        <v>4.2087542087542087E-3</v>
      </c>
      <c r="AO21" s="12">
        <f t="shared" ref="AO21:AP21" si="7">AO15/AO14</f>
        <v>2.5113008538422904E-3</v>
      </c>
      <c r="AP21" s="12">
        <f t="shared" si="7"/>
        <v>2.7976375505129004E-3</v>
      </c>
    </row>
    <row r="22" spans="2:42" s="3" customFormat="1" ht="20.100000000000001" customHeight="1" thickBot="1" x14ac:dyDescent="0.25">
      <c r="B22" s="7" t="s">
        <v>47</v>
      </c>
      <c r="C22" s="17">
        <f t="shared" ref="C22:N22" si="8">C18/C14</f>
        <v>0.3732360679263334</v>
      </c>
      <c r="D22" s="17">
        <f t="shared" si="8"/>
        <v>0.38122332859174962</v>
      </c>
      <c r="E22" s="17">
        <f t="shared" si="8"/>
        <v>0.37836341490421882</v>
      </c>
      <c r="F22" s="17">
        <f t="shared" si="8"/>
        <v>0.41051844466600201</v>
      </c>
      <c r="G22" s="17">
        <f t="shared" si="8"/>
        <v>0.40864516129032258</v>
      </c>
      <c r="H22" s="17">
        <f t="shared" si="8"/>
        <v>0.41088631984585744</v>
      </c>
      <c r="I22" s="17">
        <f t="shared" si="8"/>
        <v>0.39899403438998715</v>
      </c>
      <c r="J22" s="17">
        <f t="shared" si="8"/>
        <v>0.42440447253281477</v>
      </c>
      <c r="K22" s="17">
        <f t="shared" si="8"/>
        <v>0.41693148595398499</v>
      </c>
      <c r="L22" s="17">
        <f t="shared" si="8"/>
        <v>0.44530137636449929</v>
      </c>
      <c r="M22" s="17">
        <f t="shared" si="8"/>
        <v>0.44158056091745201</v>
      </c>
      <c r="N22" s="17">
        <f t="shared" si="8"/>
        <v>0.43013019218846871</v>
      </c>
      <c r="O22" s="17">
        <f t="shared" ref="O22:AN22" si="9">O18/O14</f>
        <v>0.42994766888677449</v>
      </c>
      <c r="P22" s="17">
        <f t="shared" si="9"/>
        <v>0.44145021645021643</v>
      </c>
      <c r="Q22" s="17">
        <f t="shared" si="9"/>
        <v>0.43203586712859182</v>
      </c>
      <c r="R22" s="17">
        <f t="shared" si="9"/>
        <v>0.4</v>
      </c>
      <c r="S22" s="17">
        <f t="shared" si="9"/>
        <v>0.36459361632115828</v>
      </c>
      <c r="T22" s="17">
        <f t="shared" si="9"/>
        <v>0.36434755397934704</v>
      </c>
      <c r="U22" s="17">
        <f t="shared" si="9"/>
        <v>0.35623208461006228</v>
      </c>
      <c r="V22" s="17">
        <f t="shared" si="9"/>
        <v>0.34679802955665023</v>
      </c>
      <c r="W22" s="17">
        <f t="shared" si="9"/>
        <v>0.32284715602160791</v>
      </c>
      <c r="X22" s="17">
        <f t="shared" si="9"/>
        <v>0.32140070230198986</v>
      </c>
      <c r="Y22" s="17">
        <f t="shared" si="9"/>
        <v>0.31856777493606137</v>
      </c>
      <c r="Z22" s="17">
        <f t="shared" si="9"/>
        <v>0.33100852429978966</v>
      </c>
      <c r="AA22" s="17">
        <f t="shared" si="9"/>
        <v>0.31304920913884005</v>
      </c>
      <c r="AB22" s="17">
        <f t="shared" si="9"/>
        <v>0.32222895215021197</v>
      </c>
      <c r="AC22" s="17">
        <f t="shared" si="9"/>
        <v>0.32056156770985667</v>
      </c>
      <c r="AD22" s="17">
        <f t="shared" si="9"/>
        <v>0.27782823695630238</v>
      </c>
      <c r="AE22" s="17">
        <f t="shared" si="9"/>
        <v>0.32906610703043021</v>
      </c>
      <c r="AF22" s="17">
        <f t="shared" si="9"/>
        <v>0.29565386864159032</v>
      </c>
      <c r="AG22" s="17">
        <f t="shared" si="9"/>
        <v>0.27449193474892919</v>
      </c>
      <c r="AH22" s="17">
        <f t="shared" si="9"/>
        <v>0.28699146157709693</v>
      </c>
      <c r="AI22" s="17">
        <f t="shared" si="9"/>
        <v>0.29240214888718341</v>
      </c>
      <c r="AJ22" s="17">
        <f t="shared" si="9"/>
        <v>0.29227785186083161</v>
      </c>
      <c r="AK22" s="17">
        <f t="shared" si="9"/>
        <v>0.2890617403986388</v>
      </c>
      <c r="AL22" s="17">
        <f t="shared" si="9"/>
        <v>0.30712979890310788</v>
      </c>
      <c r="AM22" s="17">
        <f t="shared" si="9"/>
        <v>0.31558282208588956</v>
      </c>
      <c r="AN22" s="17">
        <f t="shared" si="9"/>
        <v>0.29356060606060608</v>
      </c>
      <c r="AO22" s="17">
        <f t="shared" ref="AO22:AP22" si="10">AO18/AO14</f>
        <v>0.28789552988448014</v>
      </c>
      <c r="AP22" s="17">
        <f t="shared" si="10"/>
        <v>0.28826028390840325</v>
      </c>
    </row>
    <row r="23" spans="2:42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P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</row>
    <row r="12" spans="2:42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</row>
    <row r="13" spans="2:42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</row>
    <row r="14" spans="2:42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</row>
    <row r="15" spans="2:42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</row>
    <row r="16" spans="2:42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</row>
    <row r="17" spans="2:42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P17" si="1">(AO14+AO13)/AO12</f>
        <v>0.91500332667997342</v>
      </c>
      <c r="AP17" s="12">
        <f t="shared" si="1"/>
        <v>0.8858009095502779</v>
      </c>
    </row>
    <row r="18" spans="2:42" ht="30" customHeight="1" thickBot="1" x14ac:dyDescent="0.25">
      <c r="B18" s="5" t="s">
        <v>60</v>
      </c>
      <c r="C18" s="12">
        <f t="shared" ref="C18:AN19" si="2">C13/(C13+C15)</f>
        <v>0.65562360801781738</v>
      </c>
      <c r="D18" s="12">
        <f t="shared" si="2"/>
        <v>0.70210105052526262</v>
      </c>
      <c r="E18" s="12">
        <f t="shared" si="2"/>
        <v>0.74590626764539814</v>
      </c>
      <c r="F18" s="12">
        <f t="shared" si="2"/>
        <v>0.68302714559912259</v>
      </c>
      <c r="G18" s="12">
        <f t="shared" si="2"/>
        <v>0.69338677354709422</v>
      </c>
      <c r="H18" s="12">
        <f t="shared" si="2"/>
        <v>0.7071600965406275</v>
      </c>
      <c r="I18" s="12">
        <f t="shared" si="2"/>
        <v>0.7548906789413119</v>
      </c>
      <c r="J18" s="12">
        <f t="shared" si="2"/>
        <v>0.69324473975636769</v>
      </c>
      <c r="K18" s="12">
        <f t="shared" si="2"/>
        <v>0.70217575586323822</v>
      </c>
      <c r="L18" s="12">
        <f t="shared" si="2"/>
        <v>0.71329787234042552</v>
      </c>
      <c r="M18" s="12">
        <f t="shared" si="2"/>
        <v>0.78240355259505967</v>
      </c>
      <c r="N18" s="12">
        <f t="shared" si="2"/>
        <v>0.70516556291390731</v>
      </c>
      <c r="O18" s="12">
        <f t="shared" si="2"/>
        <v>0.7164536741214057</v>
      </c>
      <c r="P18" s="12">
        <f t="shared" si="2"/>
        <v>0.7345995893223819</v>
      </c>
      <c r="Q18" s="12">
        <f t="shared" si="2"/>
        <v>0.77458174346932784</v>
      </c>
      <c r="R18" s="12">
        <f t="shared" si="2"/>
        <v>0.74314417594352433</v>
      </c>
      <c r="S18" s="12">
        <f t="shared" si="2"/>
        <v>0.7747222222222222</v>
      </c>
      <c r="T18" s="12">
        <f t="shared" si="2"/>
        <v>0.79123120061177665</v>
      </c>
      <c r="U18" s="12">
        <f t="shared" si="2"/>
        <v>0.8421472229604039</v>
      </c>
      <c r="V18" s="12">
        <f t="shared" si="2"/>
        <v>0.78710222472542946</v>
      </c>
      <c r="W18" s="12">
        <f t="shared" si="2"/>
        <v>0.8060298826040555</v>
      </c>
      <c r="X18" s="12">
        <f t="shared" si="2"/>
        <v>0.81177654755913442</v>
      </c>
      <c r="Y18" s="12">
        <f t="shared" si="2"/>
        <v>0.84362251835735658</v>
      </c>
      <c r="Z18" s="12">
        <f t="shared" si="2"/>
        <v>0.80856907443010162</v>
      </c>
      <c r="AA18" s="12">
        <f t="shared" si="2"/>
        <v>0.81902792140641156</v>
      </c>
      <c r="AB18" s="12">
        <f t="shared" si="2"/>
        <v>0.83388033324917954</v>
      </c>
      <c r="AC18" s="12">
        <f t="shared" si="2"/>
        <v>0.87564901349948077</v>
      </c>
      <c r="AD18" s="12">
        <f t="shared" si="2"/>
        <v>0.83614519427402867</v>
      </c>
      <c r="AE18" s="12">
        <f t="shared" si="2"/>
        <v>0.84223366766061258</v>
      </c>
      <c r="AF18" s="12">
        <f t="shared" si="2"/>
        <v>0.85323446688826388</v>
      </c>
      <c r="AG18" s="12">
        <f t="shared" si="2"/>
        <v>0.89463647199046481</v>
      </c>
      <c r="AH18" s="12">
        <f t="shared" si="2"/>
        <v>0.84670100564140294</v>
      </c>
      <c r="AI18" s="12">
        <f t="shared" si="2"/>
        <v>0.84885407600812302</v>
      </c>
      <c r="AJ18" s="12">
        <f t="shared" si="2"/>
        <v>0.90182954038375729</v>
      </c>
      <c r="AK18" s="12">
        <f t="shared" si="2"/>
        <v>0.88574195110142817</v>
      </c>
      <c r="AL18" s="12">
        <f t="shared" si="2"/>
        <v>0.8406919700490576</v>
      </c>
      <c r="AM18" s="12">
        <f t="shared" si="2"/>
        <v>0.8535598705501618</v>
      </c>
      <c r="AN18" s="12">
        <f t="shared" si="2"/>
        <v>0.87789763598806514</v>
      </c>
      <c r="AO18" s="12">
        <f t="shared" ref="AO18:AP18" si="3">AO13/(AO13+AO15)</f>
        <v>0.89848197343453506</v>
      </c>
      <c r="AP18" s="12">
        <f t="shared" si="3"/>
        <v>0.86761565836298937</v>
      </c>
    </row>
    <row r="19" spans="2:42" ht="30" customHeight="1" thickBot="1" x14ac:dyDescent="0.25">
      <c r="B19" s="5" t="s">
        <v>61</v>
      </c>
      <c r="C19" s="12">
        <f t="shared" si="2"/>
        <v>0.75061124694376524</v>
      </c>
      <c r="D19" s="12">
        <f t="shared" si="2"/>
        <v>0.80622837370242217</v>
      </c>
      <c r="E19" s="12">
        <f t="shared" si="2"/>
        <v>0.84242890084550348</v>
      </c>
      <c r="F19" s="12">
        <f t="shared" si="2"/>
        <v>0.79449360865290064</v>
      </c>
      <c r="G19" s="12">
        <f t="shared" si="2"/>
        <v>0.81734693877551023</v>
      </c>
      <c r="H19" s="12">
        <f t="shared" si="2"/>
        <v>0.78952569169960474</v>
      </c>
      <c r="I19" s="12">
        <f t="shared" si="2"/>
        <v>0.84276126558005748</v>
      </c>
      <c r="J19" s="12">
        <f t="shared" si="2"/>
        <v>0.78417266187050361</v>
      </c>
      <c r="K19" s="12">
        <f t="shared" si="2"/>
        <v>0.81477927063339728</v>
      </c>
      <c r="L19" s="12">
        <f t="shared" si="2"/>
        <v>0.8193384223918575</v>
      </c>
      <c r="M19" s="12">
        <f t="shared" si="2"/>
        <v>0.85443037974683544</v>
      </c>
      <c r="N19" s="12">
        <f t="shared" si="2"/>
        <v>0.83226397800183316</v>
      </c>
      <c r="O19" s="12">
        <f t="shared" si="2"/>
        <v>0.8125</v>
      </c>
      <c r="P19" s="12">
        <f t="shared" si="2"/>
        <v>0.82901554404145072</v>
      </c>
      <c r="Q19" s="12">
        <f t="shared" si="2"/>
        <v>0.88859878154917316</v>
      </c>
      <c r="R19" s="12">
        <f t="shared" si="2"/>
        <v>0.84739336492890993</v>
      </c>
      <c r="S19" s="12">
        <f t="shared" si="2"/>
        <v>0.84593023255813948</v>
      </c>
      <c r="T19" s="12">
        <f t="shared" si="2"/>
        <v>0.88412017167381973</v>
      </c>
      <c r="U19" s="12">
        <f t="shared" si="2"/>
        <v>0.90783034257748774</v>
      </c>
      <c r="V19" s="12">
        <f t="shared" si="2"/>
        <v>0.88475177304964536</v>
      </c>
      <c r="W19" s="12">
        <f t="shared" si="2"/>
        <v>0.88669527896995703</v>
      </c>
      <c r="X19" s="12">
        <f t="shared" si="2"/>
        <v>0.89885931558935361</v>
      </c>
      <c r="Y19" s="12">
        <f t="shared" si="2"/>
        <v>0.92034700315457418</v>
      </c>
      <c r="Z19" s="12">
        <f t="shared" si="2"/>
        <v>0.88059701492537312</v>
      </c>
      <c r="AA19" s="12">
        <f t="shared" si="2"/>
        <v>0.90197568389057747</v>
      </c>
      <c r="AB19" s="12">
        <f t="shared" si="2"/>
        <v>0.89650249821556027</v>
      </c>
      <c r="AC19" s="12">
        <f t="shared" si="2"/>
        <v>0.9306397306397306</v>
      </c>
      <c r="AD19" s="12">
        <f t="shared" si="2"/>
        <v>0.90295358649789026</v>
      </c>
      <c r="AE19" s="12">
        <f t="shared" si="2"/>
        <v>0.91034985422740522</v>
      </c>
      <c r="AF19" s="12">
        <f t="shared" si="2"/>
        <v>0.90456989247311825</v>
      </c>
      <c r="AG19" s="12">
        <f t="shared" si="2"/>
        <v>0.95205047318611991</v>
      </c>
      <c r="AH19" s="12">
        <f t="shared" si="2"/>
        <v>0.91791577444682371</v>
      </c>
      <c r="AI19" s="12">
        <f t="shared" si="2"/>
        <v>0.91666666666666663</v>
      </c>
      <c r="AJ19" s="12">
        <f t="shared" si="2"/>
        <v>0.95118733509234832</v>
      </c>
      <c r="AK19" s="12">
        <f t="shared" si="2"/>
        <v>0.93706733794839525</v>
      </c>
      <c r="AL19" s="12">
        <f t="shared" si="2"/>
        <v>0.89153254023792861</v>
      </c>
      <c r="AM19" s="12">
        <f t="shared" si="2"/>
        <v>0.90059642147117291</v>
      </c>
      <c r="AN19" s="12">
        <f t="shared" si="2"/>
        <v>0.928698752228164</v>
      </c>
      <c r="AO19" s="12">
        <f t="shared" ref="AO19:AP19" si="4">AO14/(AO14+AO16)</f>
        <v>0.95378619153674837</v>
      </c>
      <c r="AP19" s="12">
        <f t="shared" si="4"/>
        <v>0.93031358885017423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P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</row>
    <row r="12" spans="2:42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</row>
    <row r="13" spans="2:42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</row>
    <row r="14" spans="2:42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</row>
    <row r="15" spans="2:42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</row>
    <row r="16" spans="2:42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</row>
    <row r="17" spans="2:42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</row>
    <row r="18" spans="2:42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</row>
    <row r="19" spans="2:42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</row>
    <row r="20" spans="2:42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</row>
    <row r="21" spans="2:42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</row>
    <row r="22" spans="2:42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</row>
    <row r="23" spans="2:42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</row>
    <row r="24" spans="2:42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</row>
    <row r="25" spans="2:42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</row>
    <row r="26" spans="2:42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</row>
    <row r="27" spans="2:42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</row>
    <row r="28" spans="2:42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f>SUM(AP12,AP13)</f>
        <v>306</v>
      </c>
    </row>
    <row r="29" spans="2:42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f>SUM(AP14,AP15)</f>
        <v>664</v>
      </c>
    </row>
    <row r="30" spans="2:42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f>SUM(AP16,AP17)</f>
        <v>6045</v>
      </c>
    </row>
    <row r="31" spans="2:42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f>SUM(AP18:AP19)</f>
        <v>5843</v>
      </c>
    </row>
    <row r="32" spans="2:42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f>SUM(AP20:AP21)</f>
        <v>435</v>
      </c>
    </row>
    <row r="33" spans="2:42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f>SUM(AP22:AP23)</f>
        <v>1173</v>
      </c>
    </row>
    <row r="34" spans="2:42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f>SUM(AP24:AP25)</f>
        <v>670</v>
      </c>
    </row>
    <row r="35" spans="2:42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P35" si="9">SUM(AO26:AO27)</f>
        <v>15780</v>
      </c>
      <c r="AP35" s="14">
        <f t="shared" si="9"/>
        <v>15136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P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</row>
    <row r="12" spans="2:42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</row>
    <row r="13" spans="2:42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</row>
    <row r="14" spans="2:42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</row>
    <row r="15" spans="2:42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</row>
    <row r="16" spans="2:42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</row>
    <row r="17" spans="2:42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</row>
    <row r="18" spans="2:42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</row>
    <row r="19" spans="2:42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</row>
    <row r="20" spans="2:42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</row>
    <row r="21" spans="2:42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</row>
    <row r="22" spans="2:42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</row>
    <row r="23" spans="2:42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</row>
    <row r="24" spans="2:42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</row>
    <row r="25" spans="2:42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</row>
    <row r="26" spans="2:42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</row>
    <row r="27" spans="2:42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</row>
    <row r="28" spans="2:42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</row>
    <row r="29" spans="2:42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</row>
    <row r="30" spans="2:42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f>SUM(AP12:AP13)</f>
        <v>1155</v>
      </c>
    </row>
    <row r="31" spans="2:42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f>SUM(AP14:AP15)</f>
        <v>23</v>
      </c>
    </row>
    <row r="32" spans="2:42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f>SUM(AP16:AP17)</f>
        <v>836</v>
      </c>
    </row>
    <row r="33" spans="2:42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f>SUM(AP18:AP19)</f>
        <v>85</v>
      </c>
    </row>
    <row r="34" spans="2:42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f>SUM(AP20:AP21)</f>
        <v>485</v>
      </c>
    </row>
    <row r="35" spans="2:42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f>SUM(AP22:AP23)</f>
        <v>1486</v>
      </c>
    </row>
    <row r="36" spans="2:42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f>SUM(AP24:AP25)</f>
        <v>43</v>
      </c>
    </row>
    <row r="37" spans="2:42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f>SUM(AP26:AP27)</f>
        <v>546</v>
      </c>
    </row>
    <row r="38" spans="2:42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P38" si="10">SUM(AO28:AO29)</f>
        <v>4801</v>
      </c>
      <c r="AP38" s="14">
        <f t="shared" si="10"/>
        <v>4659</v>
      </c>
    </row>
    <row r="39" spans="2:42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P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2" ht="32.25" x14ac:dyDescent="0.4">
      <c r="K4" s="23"/>
    </row>
    <row r="11" spans="2:4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</row>
    <row r="12" spans="2:42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</row>
    <row r="13" spans="2:42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</row>
    <row r="14" spans="2:42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f>SUM(AP12:AP13)</f>
        <v>5671</v>
      </c>
    </row>
    <row r="15" spans="2:42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</row>
    <row r="16" spans="2:42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</row>
    <row r="17" spans="2:42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>AO14/AO16</f>
        <v>0.66534891715366107</v>
      </c>
      <c r="AP17" s="12">
        <f>AP14/AP16</f>
        <v>0.65995577795880367</v>
      </c>
    </row>
    <row r="18" spans="2:42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</row>
    <row r="19" spans="2:42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</row>
    <row r="20" spans="2:42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</row>
    <row r="21" spans="2:42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</row>
    <row r="22" spans="2:42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</row>
    <row r="23" spans="2:42" ht="20.100000000000001" customHeight="1" thickBot="1" x14ac:dyDescent="0.25">
      <c r="B23" s="5" t="s">
        <v>59</v>
      </c>
      <c r="C23" s="12">
        <f t="shared" ref="C23:AN23" si="3">(C19+C20)/C18</f>
        <v>0.49185888738127542</v>
      </c>
      <c r="D23" s="12">
        <f t="shared" si="3"/>
        <v>0.51232907419861018</v>
      </c>
      <c r="E23" s="12">
        <f t="shared" si="3"/>
        <v>0.48706498306128732</v>
      </c>
      <c r="F23" s="12">
        <f t="shared" si="3"/>
        <v>0.4950018065759364</v>
      </c>
      <c r="G23" s="12">
        <f t="shared" si="3"/>
        <v>0.50337703615415175</v>
      </c>
      <c r="H23" s="12">
        <f t="shared" si="3"/>
        <v>0.50338294993234101</v>
      </c>
      <c r="I23" s="12">
        <f t="shared" si="3"/>
        <v>0.49255247122545703</v>
      </c>
      <c r="J23" s="12">
        <f t="shared" si="3"/>
        <v>0.51259148988959191</v>
      </c>
      <c r="K23" s="12">
        <f t="shared" si="3"/>
        <v>0.49477211796246651</v>
      </c>
      <c r="L23" s="12">
        <f t="shared" si="3"/>
        <v>0.51957390146471372</v>
      </c>
      <c r="M23" s="12">
        <f t="shared" si="3"/>
        <v>0.49875754348597801</v>
      </c>
      <c r="N23" s="12">
        <f t="shared" si="3"/>
        <v>0.50590984057174271</v>
      </c>
      <c r="O23" s="12">
        <f t="shared" si="3"/>
        <v>0.51944098519440984</v>
      </c>
      <c r="P23" s="12">
        <f t="shared" si="3"/>
        <v>0.52218796085266117</v>
      </c>
      <c r="Q23" s="12">
        <f t="shared" si="3"/>
        <v>0.488021778584392</v>
      </c>
      <c r="R23" s="12">
        <f t="shared" si="3"/>
        <v>0.5278863695595517</v>
      </c>
      <c r="S23" s="12">
        <f t="shared" si="3"/>
        <v>0.53016095171448563</v>
      </c>
      <c r="T23" s="12">
        <f t="shared" si="3"/>
        <v>0.53960077269800388</v>
      </c>
      <c r="U23" s="12">
        <f t="shared" si="3"/>
        <v>0.53350604490500864</v>
      </c>
      <c r="V23" s="12">
        <f t="shared" si="3"/>
        <v>0.56066035321218322</v>
      </c>
      <c r="W23" s="12">
        <f t="shared" si="3"/>
        <v>0.5483910738503267</v>
      </c>
      <c r="X23" s="12">
        <f t="shared" si="3"/>
        <v>0.55435992578849724</v>
      </c>
      <c r="Y23" s="12">
        <f t="shared" si="3"/>
        <v>0.54016818751118267</v>
      </c>
      <c r="Z23" s="12">
        <f t="shared" si="3"/>
        <v>0.55865781895580313</v>
      </c>
      <c r="AA23" s="12">
        <f t="shared" si="3"/>
        <v>0.57576520972414658</v>
      </c>
      <c r="AB23" s="12">
        <f t="shared" si="3"/>
        <v>0.56040063515329186</v>
      </c>
      <c r="AC23" s="12">
        <f t="shared" si="3"/>
        <v>0.54828717201166177</v>
      </c>
      <c r="AD23" s="12">
        <f t="shared" si="3"/>
        <v>0.57579157317377216</v>
      </c>
      <c r="AE23" s="12">
        <f t="shared" si="3"/>
        <v>0.56889811873931107</v>
      </c>
      <c r="AF23" s="12">
        <f t="shared" si="3"/>
        <v>0.57031348357043943</v>
      </c>
      <c r="AG23" s="12">
        <f t="shared" si="3"/>
        <v>0.57848443843031128</v>
      </c>
      <c r="AH23" s="12">
        <f t="shared" si="3"/>
        <v>0.57637060090974379</v>
      </c>
      <c r="AI23" s="12">
        <f t="shared" si="3"/>
        <v>0.58063127690100436</v>
      </c>
      <c r="AJ23" s="12">
        <f t="shared" si="3"/>
        <v>0.57985672144964184</v>
      </c>
      <c r="AK23" s="12">
        <f t="shared" si="3"/>
        <v>0.59867188830240081</v>
      </c>
      <c r="AL23" s="12">
        <f t="shared" si="3"/>
        <v>0.61656210790464239</v>
      </c>
      <c r="AM23" s="12">
        <f t="shared" si="3"/>
        <v>0.63109987357774966</v>
      </c>
      <c r="AN23" s="12">
        <f t="shared" si="3"/>
        <v>0.65251358695652173</v>
      </c>
      <c r="AO23" s="12">
        <f>(AO19+AO20)/AO18</f>
        <v>0.65979381443298968</v>
      </c>
      <c r="AP23" s="12">
        <f>(AP19+AP20)/AP18</f>
        <v>0.65506547208821497</v>
      </c>
    </row>
    <row r="24" spans="2:42" ht="20.100000000000001" customHeight="1" thickBot="1" x14ac:dyDescent="0.25">
      <c r="B24" s="5" t="s">
        <v>60</v>
      </c>
      <c r="C24" s="12">
        <f t="shared" ref="C24:AN24" si="4">C19/(C19+C21)</f>
        <v>0.49974666441479482</v>
      </c>
      <c r="D24" s="12">
        <f t="shared" si="4"/>
        <v>0.52188219809147751</v>
      </c>
      <c r="E24" s="12">
        <f t="shared" si="4"/>
        <v>0.48815907059874886</v>
      </c>
      <c r="F24" s="12">
        <f t="shared" si="4"/>
        <v>0.49903728338876246</v>
      </c>
      <c r="G24" s="12">
        <f t="shared" si="4"/>
        <v>0.50310092087953395</v>
      </c>
      <c r="H24" s="12">
        <f t="shared" si="4"/>
        <v>0.5094736842105263</v>
      </c>
      <c r="I24" s="12">
        <f t="shared" si="4"/>
        <v>0.50218978102189782</v>
      </c>
      <c r="J24" s="12">
        <f t="shared" si="4"/>
        <v>0.51575574149902081</v>
      </c>
      <c r="K24" s="12">
        <f t="shared" si="4"/>
        <v>0.50277724573836435</v>
      </c>
      <c r="L24" s="12">
        <f t="shared" si="4"/>
        <v>0.5251771726967549</v>
      </c>
      <c r="M24" s="12">
        <f t="shared" si="4"/>
        <v>0.51258811681772409</v>
      </c>
      <c r="N24" s="12">
        <f t="shared" si="4"/>
        <v>0.52151060930504189</v>
      </c>
      <c r="O24" s="12">
        <f t="shared" si="4"/>
        <v>0.52017937219730936</v>
      </c>
      <c r="P24" s="12">
        <f t="shared" si="4"/>
        <v>0.53843190136775188</v>
      </c>
      <c r="Q24" s="12">
        <f t="shared" si="4"/>
        <v>0.49069950222687975</v>
      </c>
      <c r="R24" s="12">
        <f t="shared" si="4"/>
        <v>0.53429469402847107</v>
      </c>
      <c r="S24" s="12">
        <f t="shared" si="4"/>
        <v>0.53431178103927013</v>
      </c>
      <c r="T24" s="12">
        <f t="shared" si="4"/>
        <v>0.54018018018018021</v>
      </c>
      <c r="U24" s="12">
        <f t="shared" si="4"/>
        <v>0.53487804878048784</v>
      </c>
      <c r="V24" s="12">
        <f t="shared" si="4"/>
        <v>0.5675094136632598</v>
      </c>
      <c r="W24" s="12">
        <f t="shared" si="4"/>
        <v>0.55018200728029121</v>
      </c>
      <c r="X24" s="12">
        <f t="shared" si="4"/>
        <v>0.55390529442600034</v>
      </c>
      <c r="Y24" s="12">
        <f t="shared" si="4"/>
        <v>0.54529262086513997</v>
      </c>
      <c r="Z24" s="12">
        <f t="shared" si="4"/>
        <v>0.55090027700831024</v>
      </c>
      <c r="AA24" s="12">
        <f t="shared" si="4"/>
        <v>0.57355547678128327</v>
      </c>
      <c r="AB24" s="12">
        <f t="shared" si="4"/>
        <v>0.56172839506172845</v>
      </c>
      <c r="AC24" s="12">
        <f t="shared" si="4"/>
        <v>0.54793800893091671</v>
      </c>
      <c r="AD24" s="12">
        <f t="shared" si="4"/>
        <v>0.58657432072456051</v>
      </c>
      <c r="AE24" s="12">
        <f t="shared" si="4"/>
        <v>0.57157658435503367</v>
      </c>
      <c r="AF24" s="12">
        <f t="shared" si="4"/>
        <v>0.57223230490018151</v>
      </c>
      <c r="AG24" s="12">
        <f t="shared" si="4"/>
        <v>0.57748574262335728</v>
      </c>
      <c r="AH24" s="12">
        <f t="shared" si="4"/>
        <v>0.57406119610570239</v>
      </c>
      <c r="AI24" s="12">
        <f t="shared" si="4"/>
        <v>0.58533057851239667</v>
      </c>
      <c r="AJ24" s="12">
        <f t="shared" si="4"/>
        <v>0.59348093480934805</v>
      </c>
      <c r="AK24" s="12">
        <f t="shared" si="4"/>
        <v>0.59908536585365857</v>
      </c>
      <c r="AL24" s="12">
        <f t="shared" si="4"/>
        <v>0.62369207772795221</v>
      </c>
      <c r="AM24" s="12">
        <f t="shared" si="4"/>
        <v>0.63022866703848301</v>
      </c>
      <c r="AN24" s="12">
        <f t="shared" si="4"/>
        <v>0.65513833992094861</v>
      </c>
      <c r="AO24" s="12">
        <f>AO19/(AO19+AO21)</f>
        <v>0.66457444137584731</v>
      </c>
      <c r="AP24" s="12">
        <f>AP19/(AP19+AP21)</f>
        <v>0.65566365531619175</v>
      </c>
    </row>
    <row r="25" spans="2:42" ht="20.100000000000001" customHeight="1" thickBot="1" x14ac:dyDescent="0.25">
      <c r="B25" s="5" t="s">
        <v>61</v>
      </c>
      <c r="C25" s="12">
        <f t="shared" ref="C25:AN25" si="5">C20/(C20+C22)</f>
        <v>0.47588094423537464</v>
      </c>
      <c r="D25" s="12">
        <f t="shared" si="5"/>
        <v>0.4919127988748242</v>
      </c>
      <c r="E25" s="12">
        <f t="shared" si="5"/>
        <v>0.48463825569871161</v>
      </c>
      <c r="F25" s="12">
        <f t="shared" si="5"/>
        <v>0.48610038610038608</v>
      </c>
      <c r="G25" s="12">
        <f t="shared" si="5"/>
        <v>0.50403587443946185</v>
      </c>
      <c r="H25" s="12">
        <f t="shared" si="5"/>
        <v>0.48909016055990118</v>
      </c>
      <c r="I25" s="12">
        <f t="shared" si="5"/>
        <v>0.47052280311457173</v>
      </c>
      <c r="J25" s="12">
        <f t="shared" si="5"/>
        <v>0.50531914893617025</v>
      </c>
      <c r="K25" s="12">
        <f t="shared" si="5"/>
        <v>0.47610540419830283</v>
      </c>
      <c r="L25" s="12">
        <f t="shared" si="5"/>
        <v>0.505586592178771</v>
      </c>
      <c r="M25" s="12">
        <f t="shared" si="5"/>
        <v>0.46570397111913359</v>
      </c>
      <c r="N25" s="12">
        <f t="shared" si="5"/>
        <v>0.46844319775596072</v>
      </c>
      <c r="O25" s="12">
        <f t="shared" si="5"/>
        <v>0.5176358436606292</v>
      </c>
      <c r="P25" s="12">
        <f t="shared" si="5"/>
        <v>0.48500881834215165</v>
      </c>
      <c r="Q25" s="12">
        <f t="shared" si="5"/>
        <v>0.48198464264619018</v>
      </c>
      <c r="R25" s="12">
        <f t="shared" si="5"/>
        <v>0.51258278145695368</v>
      </c>
      <c r="S25" s="12">
        <f t="shared" si="5"/>
        <v>0.52020922491678556</v>
      </c>
      <c r="T25" s="12">
        <f t="shared" si="5"/>
        <v>0.53814898419864565</v>
      </c>
      <c r="U25" s="12">
        <f t="shared" si="5"/>
        <v>0.53017751479289943</v>
      </c>
      <c r="V25" s="12">
        <f t="shared" si="5"/>
        <v>0.54358515869468038</v>
      </c>
      <c r="W25" s="12">
        <f t="shared" si="5"/>
        <v>0.54397950469684031</v>
      </c>
      <c r="X25" s="12">
        <f t="shared" si="5"/>
        <v>0.55546147332768836</v>
      </c>
      <c r="Y25" s="12">
        <f t="shared" si="5"/>
        <v>0.52802893309222421</v>
      </c>
      <c r="Z25" s="12">
        <f t="shared" si="5"/>
        <v>0.57892356399819089</v>
      </c>
      <c r="AA25" s="12">
        <f t="shared" si="5"/>
        <v>0.58119286025250327</v>
      </c>
      <c r="AB25" s="12">
        <f t="shared" si="5"/>
        <v>0.55711252653927812</v>
      </c>
      <c r="AC25" s="12">
        <f t="shared" si="5"/>
        <v>0.5490779298036883</v>
      </c>
      <c r="AD25" s="12">
        <f t="shared" si="5"/>
        <v>0.55039732329569213</v>
      </c>
      <c r="AE25" s="12">
        <f t="shared" si="5"/>
        <v>0.56242171189979118</v>
      </c>
      <c r="AF25" s="12">
        <f t="shared" si="5"/>
        <v>0.56596794081381008</v>
      </c>
      <c r="AG25" s="12">
        <f t="shared" si="5"/>
        <v>0.58062799361362427</v>
      </c>
      <c r="AH25" s="12">
        <f t="shared" si="5"/>
        <v>0.58147578785549581</v>
      </c>
      <c r="AI25" s="12">
        <f t="shared" si="5"/>
        <v>0.56995305164319254</v>
      </c>
      <c r="AJ25" s="12">
        <f t="shared" si="5"/>
        <v>0.55020080321285136</v>
      </c>
      <c r="AK25" s="12">
        <f t="shared" si="5"/>
        <v>0.59783169850283946</v>
      </c>
      <c r="AL25" s="12">
        <f t="shared" si="5"/>
        <v>0.60198624904507259</v>
      </c>
      <c r="AM25" s="12">
        <f t="shared" si="5"/>
        <v>0.63295140260766491</v>
      </c>
      <c r="AN25" s="12">
        <f t="shared" si="5"/>
        <v>0.64673913043478259</v>
      </c>
      <c r="AO25" s="12">
        <f>AO20/(AO20+AO22)</f>
        <v>0.64994829369183038</v>
      </c>
      <c r="AP25" s="12">
        <f>AP20/(AP20+AP22)</f>
        <v>0.65389830508474578</v>
      </c>
    </row>
    <row r="26" spans="2:42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</row>
    <row r="27" spans="2:42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</row>
    <row r="28" spans="2:42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</row>
    <row r="29" spans="2:42" ht="20.100000000000001" customHeight="1" thickBot="1" x14ac:dyDescent="0.25">
      <c r="B29" s="5" t="s">
        <v>126</v>
      </c>
      <c r="C29" s="12">
        <f t="shared" ref="C29:AN29" si="6">C27/C26</f>
        <v>0.4972683947460188</v>
      </c>
      <c r="D29" s="12">
        <f t="shared" si="6"/>
        <v>0.52044134727061553</v>
      </c>
      <c r="E29" s="12">
        <f t="shared" si="6"/>
        <v>0.49270535997462733</v>
      </c>
      <c r="F29" s="12">
        <f t="shared" si="6"/>
        <v>0.50043429705918852</v>
      </c>
      <c r="G29" s="12">
        <f t="shared" si="6"/>
        <v>0.50743621230727243</v>
      </c>
      <c r="H29" s="12">
        <f t="shared" si="6"/>
        <v>0.51003302006604012</v>
      </c>
      <c r="I29" s="12">
        <f t="shared" si="6"/>
        <v>0.49878006273963055</v>
      </c>
      <c r="J29" s="12">
        <f t="shared" si="6"/>
        <v>0.51870292352866076</v>
      </c>
      <c r="K29" s="12">
        <f t="shared" si="6"/>
        <v>0.50297002348390663</v>
      </c>
      <c r="L29" s="12">
        <f t="shared" si="6"/>
        <v>0.52444751381215471</v>
      </c>
      <c r="M29" s="12">
        <f t="shared" si="6"/>
        <v>0.50501916408103664</v>
      </c>
      <c r="N29" s="12">
        <f t="shared" si="6"/>
        <v>0.51222596964586842</v>
      </c>
      <c r="O29" s="12">
        <f t="shared" si="6"/>
        <v>0.52473271560940837</v>
      </c>
      <c r="P29" s="12">
        <f t="shared" si="6"/>
        <v>0.52833310354336138</v>
      </c>
      <c r="Q29" s="12">
        <f t="shared" si="6"/>
        <v>0.4952148620754363</v>
      </c>
      <c r="R29" s="12">
        <f t="shared" si="6"/>
        <v>0.53460813358470238</v>
      </c>
      <c r="S29" s="12">
        <f t="shared" si="6"/>
        <v>0.53767468664457574</v>
      </c>
      <c r="T29" s="12">
        <f t="shared" si="6"/>
        <v>0.5480180899175312</v>
      </c>
      <c r="U29" s="12">
        <f t="shared" si="6"/>
        <v>0.54238800642512941</v>
      </c>
      <c r="V29" s="12">
        <f t="shared" si="6"/>
        <v>0.56418696510862409</v>
      </c>
      <c r="W29" s="12">
        <f t="shared" si="6"/>
        <v>0.55399417647803517</v>
      </c>
      <c r="X29" s="12">
        <f t="shared" si="6"/>
        <v>0.55967496190959876</v>
      </c>
      <c r="Y29" s="12">
        <f t="shared" si="6"/>
        <v>0.54850055534987041</v>
      </c>
      <c r="Z29" s="12">
        <f t="shared" si="6"/>
        <v>0.56587946831849267</v>
      </c>
      <c r="AA29" s="12">
        <f t="shared" si="6"/>
        <v>0.57923215666065442</v>
      </c>
      <c r="AB29" s="12">
        <f t="shared" si="6"/>
        <v>0.56708385481852319</v>
      </c>
      <c r="AC29" s="12">
        <f t="shared" si="6"/>
        <v>0.55207561156412155</v>
      </c>
      <c r="AD29" s="12">
        <f t="shared" si="6"/>
        <v>0.57886735081717977</v>
      </c>
      <c r="AE29" s="12">
        <f t="shared" si="6"/>
        <v>0.57364822871348664</v>
      </c>
      <c r="AF29" s="12">
        <f t="shared" si="6"/>
        <v>0.57661601854236411</v>
      </c>
      <c r="AG29" s="12">
        <f t="shared" si="6"/>
        <v>0.58167125171939482</v>
      </c>
      <c r="AH29" s="12">
        <f t="shared" si="6"/>
        <v>0.5825895586257489</v>
      </c>
      <c r="AI29" s="12">
        <f t="shared" si="6"/>
        <v>0.58464912280701753</v>
      </c>
      <c r="AJ29" s="12">
        <f t="shared" si="6"/>
        <v>0.58551221603086157</v>
      </c>
      <c r="AK29" s="12">
        <f t="shared" si="6"/>
        <v>0.60103537532355478</v>
      </c>
      <c r="AL29" s="12">
        <f t="shared" si="6"/>
        <v>0.62206542655548425</v>
      </c>
      <c r="AM29" s="12">
        <f t="shared" si="6"/>
        <v>0.63655083655083655</v>
      </c>
      <c r="AN29" s="12">
        <f t="shared" si="6"/>
        <v>0.65621035636028135</v>
      </c>
      <c r="AO29" s="12">
        <f>AO27/AO26</f>
        <v>0.66403568977350724</v>
      </c>
      <c r="AP29" s="12">
        <f>AP27/AP26</f>
        <v>0.65895886590750641</v>
      </c>
    </row>
    <row r="30" spans="2:42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</row>
    <row r="31" spans="2:42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</row>
    <row r="32" spans="2:42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</row>
    <row r="33" spans="2:42" ht="20.100000000000001" customHeight="1" thickBot="1" x14ac:dyDescent="0.25">
      <c r="B33" s="13" t="s">
        <v>130</v>
      </c>
      <c r="C33" s="16">
        <f t="shared" ref="C33:AN33" si="7">C31/C30</f>
        <v>0.29875518672199169</v>
      </c>
      <c r="D33" s="16">
        <f t="shared" si="7"/>
        <v>0.28846153846153844</v>
      </c>
      <c r="E33" s="16">
        <f t="shared" si="7"/>
        <v>0.2978723404255319</v>
      </c>
      <c r="F33" s="16">
        <f t="shared" si="7"/>
        <v>0.3155737704918033</v>
      </c>
      <c r="G33" s="16">
        <f t="shared" si="7"/>
        <v>0.36936936936936937</v>
      </c>
      <c r="H33" s="16">
        <f t="shared" si="7"/>
        <v>0.29803921568627451</v>
      </c>
      <c r="I33" s="16">
        <f t="shared" si="7"/>
        <v>0.28235294117647058</v>
      </c>
      <c r="J33" s="16">
        <f t="shared" si="7"/>
        <v>0.30263157894736842</v>
      </c>
      <c r="K33" s="16">
        <f t="shared" si="7"/>
        <v>0.22624434389140272</v>
      </c>
      <c r="L33" s="16">
        <f t="shared" si="7"/>
        <v>0.3888888888888889</v>
      </c>
      <c r="M33" s="16">
        <f t="shared" si="7"/>
        <v>0.27741935483870966</v>
      </c>
      <c r="N33" s="16">
        <f t="shared" si="7"/>
        <v>0.22500000000000001</v>
      </c>
      <c r="O33" s="16">
        <f t="shared" si="7"/>
        <v>0.34433962264150941</v>
      </c>
      <c r="P33" s="16">
        <f t="shared" si="7"/>
        <v>0.30582524271844658</v>
      </c>
      <c r="Q33" s="16">
        <f t="shared" si="7"/>
        <v>0.27624309392265195</v>
      </c>
      <c r="R33" s="16">
        <f t="shared" si="7"/>
        <v>0.32661290322580644</v>
      </c>
      <c r="S33" s="16">
        <f t="shared" si="7"/>
        <v>0.27450980392156865</v>
      </c>
      <c r="T33" s="16">
        <f t="shared" si="7"/>
        <v>0.2834008097165992</v>
      </c>
      <c r="U33" s="16">
        <f t="shared" si="7"/>
        <v>0.26737967914438504</v>
      </c>
      <c r="V33" s="16">
        <f t="shared" si="7"/>
        <v>0.43835616438356162</v>
      </c>
      <c r="W33" s="16">
        <f t="shared" si="7"/>
        <v>0.33962264150943394</v>
      </c>
      <c r="X33" s="16">
        <f t="shared" si="7"/>
        <v>0.35406698564593303</v>
      </c>
      <c r="Y33" s="16">
        <f t="shared" si="7"/>
        <v>0.29946524064171121</v>
      </c>
      <c r="Z33" s="16">
        <f t="shared" si="7"/>
        <v>0.3235294117647059</v>
      </c>
      <c r="AA33" s="16">
        <f t="shared" si="7"/>
        <v>0.42372881355932202</v>
      </c>
      <c r="AB33" s="16">
        <f t="shared" si="7"/>
        <v>0.28934010152284262</v>
      </c>
      <c r="AC33" s="16">
        <f t="shared" si="7"/>
        <v>0.32608695652173914</v>
      </c>
      <c r="AD33" s="16">
        <f t="shared" si="7"/>
        <v>0.38759689922480622</v>
      </c>
      <c r="AE33" s="16">
        <f t="shared" si="7"/>
        <v>0.2978723404255319</v>
      </c>
      <c r="AF33" s="16">
        <f t="shared" si="7"/>
        <v>0.29378531073446329</v>
      </c>
      <c r="AG33" s="16">
        <f t="shared" si="7"/>
        <v>0.38541666666666669</v>
      </c>
      <c r="AH33" s="16">
        <f t="shared" si="7"/>
        <v>0.2857142857142857</v>
      </c>
      <c r="AI33" s="16">
        <f t="shared" si="7"/>
        <v>0.36923076923076925</v>
      </c>
      <c r="AJ33" s="16">
        <f t="shared" si="7"/>
        <v>0.25</v>
      </c>
      <c r="AK33" s="16">
        <f t="shared" si="7"/>
        <v>0.42307692307692307</v>
      </c>
      <c r="AL33" s="16">
        <f t="shared" si="7"/>
        <v>0.37142857142857144</v>
      </c>
      <c r="AM33" s="16">
        <f t="shared" si="7"/>
        <v>0.32857142857142857</v>
      </c>
      <c r="AN33" s="16">
        <f t="shared" si="7"/>
        <v>0.453416149068323</v>
      </c>
      <c r="AO33" s="16">
        <f>AO31/AO30</f>
        <v>0.38202247191011235</v>
      </c>
      <c r="AP33" s="16">
        <f>AP31/AP30</f>
        <v>0.32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P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2" ht="32.25" x14ac:dyDescent="0.4">
      <c r="K8" s="23"/>
    </row>
    <row r="11" spans="2:4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</row>
    <row r="12" spans="2:42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</row>
    <row r="13" spans="2:42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</row>
    <row r="14" spans="2:42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P14" si="1">AO12/(AO12+AO13)</f>
        <v>0.69047619047619047</v>
      </c>
      <c r="AP14" s="12">
        <f t="shared" si="1"/>
        <v>0.72289156626506024</v>
      </c>
    </row>
    <row r="15" spans="2:42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</row>
    <row r="16" spans="2:42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</row>
    <row r="17" spans="2:42" ht="29.25" thickBot="1" x14ac:dyDescent="0.25">
      <c r="B17" s="5" t="s">
        <v>136</v>
      </c>
      <c r="C17" s="12">
        <f t="shared" ref="C17:AN17" si="2">C15/(C15+C16)</f>
        <v>0.8571428571428571</v>
      </c>
      <c r="D17" s="12">
        <f t="shared" si="2"/>
        <v>0.59090909090909094</v>
      </c>
      <c r="E17" s="12">
        <f t="shared" si="2"/>
        <v>1</v>
      </c>
      <c r="F17" s="12">
        <f t="shared" si="2"/>
        <v>0.72222222222222221</v>
      </c>
      <c r="G17" s="12">
        <f t="shared" si="2"/>
        <v>0.80769230769230771</v>
      </c>
      <c r="H17" s="12">
        <f t="shared" si="2"/>
        <v>0.83333333333333337</v>
      </c>
      <c r="I17" s="12">
        <f t="shared" si="2"/>
        <v>0.75</v>
      </c>
      <c r="J17" s="12">
        <f t="shared" si="2"/>
        <v>0.72413793103448276</v>
      </c>
      <c r="K17" s="12">
        <f t="shared" si="2"/>
        <v>0.78260869565217395</v>
      </c>
      <c r="L17" s="12">
        <f t="shared" si="2"/>
        <v>0.72727272727272729</v>
      </c>
      <c r="M17" s="12">
        <f t="shared" si="2"/>
        <v>0.75</v>
      </c>
      <c r="N17" s="12">
        <f t="shared" si="2"/>
        <v>0.88</v>
      </c>
      <c r="O17" s="12">
        <f t="shared" si="2"/>
        <v>0.81818181818181823</v>
      </c>
      <c r="P17" s="12">
        <f t="shared" si="2"/>
        <v>0.7</v>
      </c>
      <c r="Q17" s="12">
        <f t="shared" si="2"/>
        <v>1</v>
      </c>
      <c r="R17" s="12">
        <f t="shared" si="2"/>
        <v>0.8</v>
      </c>
      <c r="S17" s="12">
        <f t="shared" si="2"/>
        <v>0.92307692307692313</v>
      </c>
      <c r="T17" s="12">
        <f t="shared" si="2"/>
        <v>0.76923076923076927</v>
      </c>
      <c r="U17" s="12">
        <f t="shared" si="2"/>
        <v>1</v>
      </c>
      <c r="V17" s="12">
        <f t="shared" si="2"/>
        <v>0.9285714285714286</v>
      </c>
      <c r="W17" s="12">
        <f t="shared" si="2"/>
        <v>0.76190476190476186</v>
      </c>
      <c r="X17" s="12">
        <f t="shared" si="2"/>
        <v>0.84210526315789469</v>
      </c>
      <c r="Y17" s="12">
        <f t="shared" si="2"/>
        <v>0.66666666666666663</v>
      </c>
      <c r="Z17" s="12">
        <f t="shared" si="2"/>
        <v>0.76190476190476186</v>
      </c>
      <c r="AA17" s="12">
        <f t="shared" si="2"/>
        <v>0.89473684210526316</v>
      </c>
      <c r="AB17" s="12">
        <f t="shared" si="2"/>
        <v>0.89473684210526316</v>
      </c>
      <c r="AC17" s="12">
        <f t="shared" si="2"/>
        <v>0.81818181818181823</v>
      </c>
      <c r="AD17" s="12">
        <f t="shared" si="2"/>
        <v>0.88888888888888884</v>
      </c>
      <c r="AE17" s="12">
        <f t="shared" si="2"/>
        <v>0.875</v>
      </c>
      <c r="AF17" s="12">
        <f t="shared" si="2"/>
        <v>1</v>
      </c>
      <c r="AG17" s="12">
        <f t="shared" si="2"/>
        <v>0.76190476190476186</v>
      </c>
      <c r="AH17" s="12">
        <f t="shared" si="2"/>
        <v>0.90909090909090906</v>
      </c>
      <c r="AI17" s="12">
        <f t="shared" si="2"/>
        <v>0.7857142857142857</v>
      </c>
      <c r="AJ17" s="12">
        <f t="shared" si="2"/>
        <v>0.7142857142857143</v>
      </c>
      <c r="AK17" s="12">
        <f t="shared" si="2"/>
        <v>0.8</v>
      </c>
      <c r="AL17" s="12">
        <f t="shared" si="2"/>
        <v>0.95454545454545459</v>
      </c>
      <c r="AM17" s="12">
        <f t="shared" si="2"/>
        <v>0.94444444444444442</v>
      </c>
      <c r="AN17" s="12">
        <f t="shared" si="2"/>
        <v>0.8</v>
      </c>
      <c r="AO17" s="12">
        <f t="shared" ref="AO17:AP17" si="3">AO15/(AO15+AO16)</f>
        <v>0.76190476190476186</v>
      </c>
      <c r="AP17" s="12">
        <f t="shared" si="3"/>
        <v>0.75</v>
      </c>
    </row>
    <row r="18" spans="2:42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</row>
    <row r="19" spans="2:42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</row>
    <row r="20" spans="2:42" ht="20.100000000000001" customHeight="1" thickBot="1" x14ac:dyDescent="0.25">
      <c r="B20" s="5" t="s">
        <v>139</v>
      </c>
      <c r="C20" s="12">
        <f t="shared" ref="C20:AN20" si="4">C18/(C18+C19)</f>
        <v>1</v>
      </c>
      <c r="D20" s="12">
        <f t="shared" si="4"/>
        <v>1</v>
      </c>
      <c r="E20" s="12">
        <f t="shared" si="4"/>
        <v>1</v>
      </c>
      <c r="F20" s="12">
        <f t="shared" si="4"/>
        <v>1</v>
      </c>
      <c r="G20" s="12">
        <f t="shared" si="4"/>
        <v>1</v>
      </c>
      <c r="H20" s="12">
        <f t="shared" si="4"/>
        <v>1</v>
      </c>
      <c r="I20" s="12">
        <f t="shared" si="4"/>
        <v>1</v>
      </c>
      <c r="J20" s="12">
        <f t="shared" si="4"/>
        <v>1</v>
      </c>
      <c r="K20" s="12">
        <f t="shared" si="4"/>
        <v>1</v>
      </c>
      <c r="L20" s="12">
        <f t="shared" si="4"/>
        <v>0.9285714285714286</v>
      </c>
      <c r="M20" s="12">
        <f t="shared" si="4"/>
        <v>1</v>
      </c>
      <c r="N20" s="12">
        <f t="shared" si="4"/>
        <v>1</v>
      </c>
      <c r="O20" s="12">
        <f t="shared" si="4"/>
        <v>0.83333333333333337</v>
      </c>
      <c r="P20" s="12">
        <f t="shared" si="4"/>
        <v>1</v>
      </c>
      <c r="Q20" s="12">
        <f t="shared" si="4"/>
        <v>1</v>
      </c>
      <c r="R20" s="12">
        <f t="shared" si="4"/>
        <v>1</v>
      </c>
      <c r="S20" s="12">
        <f t="shared" si="4"/>
        <v>1</v>
      </c>
      <c r="T20" s="12">
        <f t="shared" si="4"/>
        <v>0.9</v>
      </c>
      <c r="U20" s="12">
        <f t="shared" si="4"/>
        <v>1</v>
      </c>
      <c r="V20" s="12">
        <f t="shared" si="4"/>
        <v>1</v>
      </c>
      <c r="W20" s="12">
        <f t="shared" si="4"/>
        <v>1</v>
      </c>
      <c r="X20" s="12">
        <f t="shared" si="4"/>
        <v>1</v>
      </c>
      <c r="Y20" s="12">
        <f t="shared" si="4"/>
        <v>1</v>
      </c>
      <c r="Z20" s="12">
        <f t="shared" si="4"/>
        <v>0.9</v>
      </c>
      <c r="AA20" s="12">
        <f t="shared" si="4"/>
        <v>1</v>
      </c>
      <c r="AB20" s="12">
        <f t="shared" si="4"/>
        <v>0.92307692307692313</v>
      </c>
      <c r="AC20" s="12">
        <f t="shared" si="4"/>
        <v>1</v>
      </c>
      <c r="AD20" s="12">
        <f t="shared" si="4"/>
        <v>1</v>
      </c>
      <c r="AE20" s="12">
        <f t="shared" si="4"/>
        <v>1</v>
      </c>
      <c r="AF20" s="12">
        <f t="shared" si="4"/>
        <v>1</v>
      </c>
      <c r="AG20" s="12">
        <f t="shared" si="4"/>
        <v>0.875</v>
      </c>
      <c r="AH20" s="12">
        <f t="shared" si="4"/>
        <v>1</v>
      </c>
      <c r="AI20" s="12">
        <f t="shared" si="4"/>
        <v>1</v>
      </c>
      <c r="AJ20" s="12">
        <f t="shared" si="4"/>
        <v>1</v>
      </c>
      <c r="AK20" s="12">
        <f t="shared" si="4"/>
        <v>1</v>
      </c>
      <c r="AL20" s="12">
        <f t="shared" si="4"/>
        <v>1</v>
      </c>
      <c r="AM20" s="12">
        <f t="shared" si="4"/>
        <v>1</v>
      </c>
      <c r="AN20" s="12">
        <f t="shared" si="4"/>
        <v>1</v>
      </c>
      <c r="AO20" s="12">
        <f t="shared" ref="AO20:AP20" si="5">AO18/(AO18+AO19)</f>
        <v>1</v>
      </c>
      <c r="AP20" s="12">
        <f t="shared" si="5"/>
        <v>0.95</v>
      </c>
    </row>
    <row r="21" spans="2:42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</row>
    <row r="22" spans="2:42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</row>
    <row r="23" spans="2:42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</row>
    <row r="24" spans="2:42" ht="20.100000000000001" customHeight="1" thickBot="1" x14ac:dyDescent="0.25">
      <c r="B24" s="5" t="s">
        <v>143</v>
      </c>
      <c r="C24" s="12">
        <f t="shared" ref="C24:AN24" si="6">C21/(C21+C22+C23)</f>
        <v>0.76553287981859408</v>
      </c>
      <c r="D24" s="12">
        <f t="shared" si="6"/>
        <v>0.75067628494138861</v>
      </c>
      <c r="E24" s="12">
        <f t="shared" si="6"/>
        <v>0.74550128534704374</v>
      </c>
      <c r="F24" s="12">
        <f t="shared" si="6"/>
        <v>0.7226514843432289</v>
      </c>
      <c r="G24" s="12">
        <f t="shared" si="6"/>
        <v>0.74048738777255241</v>
      </c>
      <c r="H24" s="12">
        <f t="shared" si="6"/>
        <v>0.70983302411873839</v>
      </c>
      <c r="I24" s="12">
        <f t="shared" si="6"/>
        <v>0.78285714285714281</v>
      </c>
      <c r="J24" s="12">
        <f t="shared" si="6"/>
        <v>0.77568042142230031</v>
      </c>
      <c r="K24" s="12">
        <f t="shared" si="6"/>
        <v>0.77076250607090824</v>
      </c>
      <c r="L24" s="12">
        <f t="shared" si="6"/>
        <v>0.8134939759036145</v>
      </c>
      <c r="M24" s="12">
        <f t="shared" si="6"/>
        <v>0.82242339832869082</v>
      </c>
      <c r="N24" s="12">
        <f t="shared" si="6"/>
        <v>0.82532127558305568</v>
      </c>
      <c r="O24" s="12">
        <f t="shared" si="6"/>
        <v>0.79161947904869767</v>
      </c>
      <c r="P24" s="12">
        <f t="shared" si="6"/>
        <v>0.8176165803108808</v>
      </c>
      <c r="Q24" s="12">
        <f t="shared" si="6"/>
        <v>0.8186770428015564</v>
      </c>
      <c r="R24" s="12">
        <f t="shared" si="6"/>
        <v>0.81305309734513276</v>
      </c>
      <c r="S24" s="12">
        <f t="shared" si="6"/>
        <v>0.81776504297994268</v>
      </c>
      <c r="T24" s="12">
        <f t="shared" si="6"/>
        <v>0.82272282076395686</v>
      </c>
      <c r="U24" s="12">
        <f t="shared" si="6"/>
        <v>0.84323922734026746</v>
      </c>
      <c r="V24" s="12">
        <f t="shared" si="6"/>
        <v>0.84107860011474467</v>
      </c>
      <c r="W24" s="12">
        <f t="shared" si="6"/>
        <v>0.83283433133732532</v>
      </c>
      <c r="X24" s="12">
        <f t="shared" si="6"/>
        <v>0.82714054927302105</v>
      </c>
      <c r="Y24" s="12">
        <f t="shared" si="6"/>
        <v>0.83820224719101122</v>
      </c>
      <c r="Z24" s="12">
        <f t="shared" si="6"/>
        <v>0.84631147540983609</v>
      </c>
      <c r="AA24" s="12">
        <f t="shared" si="6"/>
        <v>0.84740429994756161</v>
      </c>
      <c r="AB24" s="12">
        <f t="shared" si="6"/>
        <v>0.83634677793231338</v>
      </c>
      <c r="AC24" s="12">
        <f t="shared" si="6"/>
        <v>0.84526558891454961</v>
      </c>
      <c r="AD24" s="12">
        <f t="shared" si="6"/>
        <v>0.84253164556962024</v>
      </c>
      <c r="AE24" s="12">
        <f t="shared" si="6"/>
        <v>0.83680387409200974</v>
      </c>
      <c r="AF24" s="12">
        <f t="shared" si="6"/>
        <v>0.83711911357340718</v>
      </c>
      <c r="AG24" s="12">
        <f t="shared" si="6"/>
        <v>0.84267782426778237</v>
      </c>
      <c r="AH24" s="12">
        <f t="shared" si="6"/>
        <v>0.83588129496402874</v>
      </c>
      <c r="AI24" s="12">
        <f t="shared" si="6"/>
        <v>0.84690553745928343</v>
      </c>
      <c r="AJ24" s="12">
        <f t="shared" si="6"/>
        <v>0.84197924980047889</v>
      </c>
      <c r="AK24" s="12">
        <f t="shared" si="6"/>
        <v>0.84608030592734229</v>
      </c>
      <c r="AL24" s="12">
        <f t="shared" si="6"/>
        <v>0.82730455075845977</v>
      </c>
      <c r="AM24" s="12">
        <f t="shared" si="6"/>
        <v>0.83800952885124402</v>
      </c>
      <c r="AN24" s="12">
        <f t="shared" si="6"/>
        <v>0.82352941176470584</v>
      </c>
      <c r="AO24" s="12">
        <f t="shared" ref="AO24:AP24" si="7">AO21/(AO21+AO22+AO23)</f>
        <v>0.82282793867120951</v>
      </c>
      <c r="AP24" s="12">
        <f t="shared" si="7"/>
        <v>0.82316384180790958</v>
      </c>
    </row>
    <row r="25" spans="2:42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</row>
    <row r="26" spans="2:42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</row>
    <row r="27" spans="2:42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</row>
    <row r="28" spans="2:42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</row>
    <row r="29" spans="2:42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</row>
    <row r="30" spans="2:42" ht="20.100000000000001" customHeight="1" thickBot="1" x14ac:dyDescent="0.25">
      <c r="B30" s="5" t="s">
        <v>144</v>
      </c>
      <c r="C30" s="12">
        <f t="shared" ref="C30:AN30" si="8">(C26+C27)/C25</f>
        <v>0.74336283185840712</v>
      </c>
      <c r="D30" s="12">
        <f t="shared" si="8"/>
        <v>0.71578947368421053</v>
      </c>
      <c r="E30" s="12">
        <f t="shared" si="8"/>
        <v>0.84090909090909094</v>
      </c>
      <c r="F30" s="12">
        <f t="shared" si="8"/>
        <v>0.78409090909090906</v>
      </c>
      <c r="G30" s="12">
        <f t="shared" si="8"/>
        <v>0.70338983050847459</v>
      </c>
      <c r="H30" s="12">
        <f t="shared" si="8"/>
        <v>0.75789473684210529</v>
      </c>
      <c r="I30" s="12">
        <f t="shared" si="8"/>
        <v>0.765625</v>
      </c>
      <c r="J30" s="12">
        <f t="shared" si="8"/>
        <v>0.77659574468085102</v>
      </c>
      <c r="K30" s="12">
        <f t="shared" si="8"/>
        <v>0.77064220183486243</v>
      </c>
      <c r="L30" s="12">
        <f t="shared" si="8"/>
        <v>0.8</v>
      </c>
      <c r="M30" s="12">
        <f t="shared" si="8"/>
        <v>0.82978723404255317</v>
      </c>
      <c r="N30" s="12">
        <f t="shared" si="8"/>
        <v>0.8165137614678899</v>
      </c>
      <c r="O30" s="12">
        <f t="shared" si="8"/>
        <v>0.67391304347826086</v>
      </c>
      <c r="P30" s="12">
        <f t="shared" si="8"/>
        <v>0.75342465753424659</v>
      </c>
      <c r="Q30" s="12">
        <f t="shared" si="8"/>
        <v>0.79069767441860461</v>
      </c>
      <c r="R30" s="12">
        <f t="shared" si="8"/>
        <v>0.84615384615384615</v>
      </c>
      <c r="S30" s="12">
        <f t="shared" si="8"/>
        <v>0.87878787878787878</v>
      </c>
      <c r="T30" s="12">
        <f t="shared" si="8"/>
        <v>0.72631578947368425</v>
      </c>
      <c r="U30" s="12">
        <f t="shared" si="8"/>
        <v>0.9375</v>
      </c>
      <c r="V30" s="12">
        <f t="shared" si="8"/>
        <v>0.78048780487804881</v>
      </c>
      <c r="W30" s="12">
        <f t="shared" si="8"/>
        <v>0.78899082568807344</v>
      </c>
      <c r="X30" s="12">
        <f t="shared" si="8"/>
        <v>0.83333333333333337</v>
      </c>
      <c r="Y30" s="12">
        <f t="shared" si="8"/>
        <v>0.72499999999999998</v>
      </c>
      <c r="Z30" s="12">
        <f t="shared" si="8"/>
        <v>0.83950617283950613</v>
      </c>
      <c r="AA30" s="12">
        <f t="shared" si="8"/>
        <v>0.80952380952380953</v>
      </c>
      <c r="AB30" s="12">
        <f t="shared" si="8"/>
        <v>0.83620689655172409</v>
      </c>
      <c r="AC30" s="12">
        <f t="shared" si="8"/>
        <v>0.82456140350877194</v>
      </c>
      <c r="AD30" s="12">
        <f t="shared" si="8"/>
        <v>0.83333333333333337</v>
      </c>
      <c r="AE30" s="12">
        <f t="shared" si="8"/>
        <v>0.82524271844660191</v>
      </c>
      <c r="AF30" s="12">
        <f t="shared" si="8"/>
        <v>0.87155963302752293</v>
      </c>
      <c r="AG30" s="12">
        <f t="shared" si="8"/>
        <v>0.78873239436619713</v>
      </c>
      <c r="AH30" s="12">
        <f t="shared" si="8"/>
        <v>0.79207920792079212</v>
      </c>
      <c r="AI30" s="12">
        <f t="shared" si="8"/>
        <v>0.73972602739726023</v>
      </c>
      <c r="AJ30" s="12">
        <f t="shared" si="8"/>
        <v>0.82857142857142863</v>
      </c>
      <c r="AK30" s="12">
        <f t="shared" si="8"/>
        <v>0.80281690140845074</v>
      </c>
      <c r="AL30" s="12">
        <f t="shared" si="8"/>
        <v>0.83199999999999996</v>
      </c>
      <c r="AM30" s="12">
        <f t="shared" si="8"/>
        <v>0.77049180327868849</v>
      </c>
      <c r="AN30" s="12">
        <f t="shared" si="8"/>
        <v>0.75147928994082835</v>
      </c>
      <c r="AO30" s="12">
        <f t="shared" ref="AO30:AP30" si="9">(AO26+AO27)/AO25</f>
        <v>0.74025974025974028</v>
      </c>
      <c r="AP30" s="12">
        <f t="shared" si="9"/>
        <v>0.76377952755905509</v>
      </c>
    </row>
    <row r="31" spans="2:42" ht="20.100000000000001" customHeight="1" thickBot="1" x14ac:dyDescent="0.25">
      <c r="B31" s="5" t="s">
        <v>145</v>
      </c>
      <c r="C31" s="12">
        <f t="shared" ref="C31:R32" si="10">C26/(C26+C28)</f>
        <v>0.765625</v>
      </c>
      <c r="D31" s="12">
        <f t="shared" si="10"/>
        <v>0.72131147540983609</v>
      </c>
      <c r="E31" s="12">
        <f t="shared" si="10"/>
        <v>0.80769230769230771</v>
      </c>
      <c r="F31" s="12">
        <f t="shared" si="10"/>
        <v>0.75</v>
      </c>
      <c r="G31" s="12">
        <f t="shared" si="10"/>
        <v>0.66216216216216217</v>
      </c>
      <c r="H31" s="12">
        <f t="shared" si="10"/>
        <v>0.76923076923076927</v>
      </c>
      <c r="I31" s="12">
        <f t="shared" si="10"/>
        <v>0.73469387755102045</v>
      </c>
      <c r="J31" s="12">
        <f t="shared" si="10"/>
        <v>0.74242424242424243</v>
      </c>
      <c r="K31" s="12">
        <f t="shared" si="10"/>
        <v>0.77333333333333332</v>
      </c>
      <c r="L31" s="12">
        <f t="shared" si="10"/>
        <v>0.79032258064516125</v>
      </c>
      <c r="M31" s="12">
        <f t="shared" si="10"/>
        <v>0.88235294117647056</v>
      </c>
      <c r="N31" s="12">
        <f t="shared" si="10"/>
        <v>0.77922077922077926</v>
      </c>
      <c r="O31" s="12">
        <f t="shared" si="10"/>
        <v>0.7142857142857143</v>
      </c>
      <c r="P31" s="12">
        <f t="shared" si="10"/>
        <v>0.74545454545454548</v>
      </c>
      <c r="Q31" s="12">
        <f t="shared" si="10"/>
        <v>0.78125</v>
      </c>
      <c r="R31" s="12">
        <f t="shared" si="10"/>
        <v>0.859375</v>
      </c>
      <c r="S31" s="12">
        <f t="shared" ref="D31:AN32" si="11">S26/(S26+S28)</f>
        <v>0.88888888888888884</v>
      </c>
      <c r="T31" s="12">
        <f t="shared" si="11"/>
        <v>0.74626865671641796</v>
      </c>
      <c r="U31" s="12">
        <f t="shared" si="11"/>
        <v>0.95</v>
      </c>
      <c r="V31" s="12">
        <f t="shared" si="11"/>
        <v>0.81132075471698117</v>
      </c>
      <c r="W31" s="12">
        <f t="shared" si="11"/>
        <v>0.77922077922077926</v>
      </c>
      <c r="X31" s="12">
        <f t="shared" si="11"/>
        <v>0.84126984126984128</v>
      </c>
      <c r="Y31" s="12">
        <f t="shared" si="11"/>
        <v>0.65384615384615385</v>
      </c>
      <c r="Z31" s="12">
        <f t="shared" si="11"/>
        <v>0.875</v>
      </c>
      <c r="AA31" s="12">
        <f t="shared" si="11"/>
        <v>0.8</v>
      </c>
      <c r="AB31" s="12">
        <f t="shared" si="11"/>
        <v>0.76388888888888884</v>
      </c>
      <c r="AC31" s="12">
        <f t="shared" si="11"/>
        <v>0.82051282051282048</v>
      </c>
      <c r="AD31" s="12">
        <f t="shared" si="11"/>
        <v>0.86567164179104472</v>
      </c>
      <c r="AE31" s="12">
        <f t="shared" si="11"/>
        <v>0.81538461538461537</v>
      </c>
      <c r="AF31" s="12">
        <f t="shared" si="11"/>
        <v>0.87142857142857144</v>
      </c>
      <c r="AG31" s="12">
        <f t="shared" si="11"/>
        <v>0.82</v>
      </c>
      <c r="AH31" s="12">
        <f t="shared" si="11"/>
        <v>0.88709677419354838</v>
      </c>
      <c r="AI31" s="12">
        <f t="shared" si="11"/>
        <v>0.73809523809523814</v>
      </c>
      <c r="AJ31" s="12">
        <f t="shared" si="11"/>
        <v>0.82608695652173914</v>
      </c>
      <c r="AK31" s="12">
        <f t="shared" si="11"/>
        <v>0.81481481481481477</v>
      </c>
      <c r="AL31" s="12">
        <f t="shared" si="11"/>
        <v>0.84444444444444444</v>
      </c>
      <c r="AM31" s="12">
        <f t="shared" si="11"/>
        <v>0.7640449438202247</v>
      </c>
      <c r="AN31" s="12">
        <f t="shared" si="11"/>
        <v>0.7927927927927928</v>
      </c>
      <c r="AO31" s="12">
        <f t="shared" ref="AO31:AP31" si="12">AO26/(AO26+AO28)</f>
        <v>0.77358490566037741</v>
      </c>
      <c r="AP31" s="12">
        <f t="shared" si="12"/>
        <v>0.78481012658227844</v>
      </c>
    </row>
    <row r="32" spans="2:42" ht="20.100000000000001" customHeight="1" thickBot="1" x14ac:dyDescent="0.25">
      <c r="B32" s="5" t="s">
        <v>146</v>
      </c>
      <c r="C32" s="12">
        <f t="shared" si="10"/>
        <v>0.7142857142857143</v>
      </c>
      <c r="D32" s="12">
        <f t="shared" si="11"/>
        <v>0.70588235294117652</v>
      </c>
      <c r="E32" s="12">
        <f t="shared" si="11"/>
        <v>0.88888888888888884</v>
      </c>
      <c r="F32" s="12">
        <f t="shared" si="11"/>
        <v>0.84375</v>
      </c>
      <c r="G32" s="12">
        <f t="shared" si="11"/>
        <v>0.77272727272727271</v>
      </c>
      <c r="H32" s="12">
        <f t="shared" si="11"/>
        <v>0.73333333333333328</v>
      </c>
      <c r="I32" s="12">
        <f t="shared" si="11"/>
        <v>0.8666666666666667</v>
      </c>
      <c r="J32" s="12">
        <f t="shared" si="11"/>
        <v>0.8571428571428571</v>
      </c>
      <c r="K32" s="12">
        <f t="shared" si="11"/>
        <v>0.76470588235294112</v>
      </c>
      <c r="L32" s="12">
        <f t="shared" si="11"/>
        <v>0.81578947368421051</v>
      </c>
      <c r="M32" s="12">
        <f t="shared" si="11"/>
        <v>0.69230769230769229</v>
      </c>
      <c r="N32" s="12">
        <f t="shared" si="11"/>
        <v>0.90625</v>
      </c>
      <c r="O32" s="12">
        <f t="shared" si="11"/>
        <v>0.58620689655172409</v>
      </c>
      <c r="P32" s="12">
        <f t="shared" si="11"/>
        <v>0.77777777777777779</v>
      </c>
      <c r="Q32" s="12">
        <f t="shared" si="11"/>
        <v>0.81818181818181823</v>
      </c>
      <c r="R32" s="12">
        <f t="shared" si="11"/>
        <v>0.81481481481481477</v>
      </c>
      <c r="S32" s="12">
        <f t="shared" si="11"/>
        <v>0.8571428571428571</v>
      </c>
      <c r="T32" s="12">
        <f t="shared" si="11"/>
        <v>0.6785714285714286</v>
      </c>
      <c r="U32" s="12">
        <f t="shared" si="11"/>
        <v>0.875</v>
      </c>
      <c r="V32" s="12">
        <f t="shared" si="11"/>
        <v>0.72413793103448276</v>
      </c>
      <c r="W32" s="12">
        <f t="shared" si="11"/>
        <v>0.8125</v>
      </c>
      <c r="X32" s="12">
        <f t="shared" si="11"/>
        <v>0.81818181818181823</v>
      </c>
      <c r="Y32" s="12">
        <f t="shared" si="11"/>
        <v>0.8571428571428571</v>
      </c>
      <c r="Z32" s="12">
        <f t="shared" si="11"/>
        <v>0.76</v>
      </c>
      <c r="AA32" s="12">
        <f t="shared" si="11"/>
        <v>0.82857142857142863</v>
      </c>
      <c r="AB32" s="12">
        <f t="shared" si="11"/>
        <v>0.95454545454545459</v>
      </c>
      <c r="AC32" s="12">
        <f t="shared" si="11"/>
        <v>0.83333333333333337</v>
      </c>
      <c r="AD32" s="12">
        <f t="shared" si="11"/>
        <v>0.77142857142857146</v>
      </c>
      <c r="AE32" s="12">
        <f t="shared" si="11"/>
        <v>0.84210526315789469</v>
      </c>
      <c r="AF32" s="12">
        <f t="shared" si="11"/>
        <v>0.87179487179487181</v>
      </c>
      <c r="AG32" s="12">
        <f t="shared" si="11"/>
        <v>0.7142857142857143</v>
      </c>
      <c r="AH32" s="12">
        <f t="shared" si="11"/>
        <v>0.64102564102564108</v>
      </c>
      <c r="AI32" s="12">
        <f t="shared" si="11"/>
        <v>0.74193548387096775</v>
      </c>
      <c r="AJ32" s="12">
        <f t="shared" si="11"/>
        <v>0.83333333333333337</v>
      </c>
      <c r="AK32" s="12">
        <f t="shared" si="11"/>
        <v>0.76470588235294112</v>
      </c>
      <c r="AL32" s="12">
        <f t="shared" si="11"/>
        <v>0.8</v>
      </c>
      <c r="AM32" s="12">
        <f t="shared" si="11"/>
        <v>0.78787878787878785</v>
      </c>
      <c r="AN32" s="12">
        <f t="shared" si="11"/>
        <v>0.67241379310344829</v>
      </c>
      <c r="AO32" s="12">
        <f t="shared" ref="AO32:AP32" si="13">AO27/(AO27+AO29)</f>
        <v>0.66666666666666663</v>
      </c>
      <c r="AP32" s="12">
        <f t="shared" si="13"/>
        <v>0.72916666666666663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2022-02-24T11:12:51Z</dcterms:modified>
</cp:coreProperties>
</file>